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A155" i="1"/>
  <c r="AB114"/>
  <c r="AB100"/>
  <c r="AA100"/>
  <c r="AA84"/>
  <c r="AB68"/>
  <c r="AA16"/>
  <c r="AB16"/>
  <c r="AA174"/>
  <c r="AB155"/>
  <c r="AB129"/>
  <c r="AB127"/>
  <c r="AA127"/>
  <c r="AB121"/>
  <c r="AB101"/>
  <c r="AA101"/>
  <c r="AA60"/>
  <c r="AA35"/>
  <c r="AA94"/>
  <c r="AB87"/>
  <c r="AA80"/>
  <c r="AB78"/>
  <c r="AA78"/>
  <c r="AA69"/>
  <c r="AB31"/>
  <c r="AB25"/>
  <c r="AB153"/>
  <c r="AA153"/>
  <c r="AB150"/>
  <c r="AA150"/>
  <c r="AB158"/>
  <c r="AA123"/>
  <c r="AA119"/>
  <c r="AA143"/>
  <c r="AB135"/>
  <c r="AB106"/>
  <c r="AB110"/>
  <c r="AA110"/>
  <c r="AA108"/>
  <c r="AB108"/>
  <c r="AA106"/>
  <c r="AB98"/>
  <c r="AA98"/>
  <c r="AB96"/>
  <c r="AB94"/>
  <c r="AB92"/>
  <c r="AA92"/>
  <c r="AA91" s="1"/>
  <c r="AA90" s="1"/>
  <c r="AA87"/>
  <c r="AB76"/>
  <c r="AA76"/>
  <c r="AB82"/>
  <c r="AB80" s="1"/>
  <c r="AA82"/>
  <c r="AB74"/>
  <c r="AA74"/>
  <c r="AB71"/>
  <c r="AA71"/>
  <c r="AB29"/>
  <c r="AB19"/>
  <c r="AB139"/>
  <c r="AB176"/>
  <c r="AA176"/>
  <c r="AB163"/>
  <c r="AB162" s="1"/>
  <c r="AB141"/>
  <c r="AA141"/>
  <c r="AB143"/>
  <c r="AA129"/>
  <c r="AB119"/>
  <c r="AB117"/>
  <c r="AA117"/>
  <c r="AB54"/>
  <c r="AA54"/>
  <c r="AB52"/>
  <c r="AA52"/>
  <c r="AB33"/>
  <c r="AA33"/>
  <c r="AA31"/>
  <c r="AA19"/>
  <c r="AB91" l="1"/>
  <c r="AB90" s="1"/>
  <c r="AA68"/>
  <c r="AA138"/>
  <c r="AB48" l="1"/>
  <c r="AA48"/>
  <c r="AA137" l="1"/>
  <c r="AB133"/>
  <c r="AB171"/>
  <c r="AB167"/>
  <c r="AB166" s="1"/>
  <c r="AB165" s="1"/>
  <c r="AB147"/>
  <c r="AB146" s="1"/>
  <c r="AB131"/>
  <c r="AB125"/>
  <c r="AB123"/>
  <c r="AB115"/>
  <c r="AB85"/>
  <c r="AB69"/>
  <c r="AB65"/>
  <c r="AB64" s="1"/>
  <c r="AB62"/>
  <c r="AB61" s="1"/>
  <c r="AB58"/>
  <c r="AB57" s="1"/>
  <c r="AB56" s="1"/>
  <c r="AB46"/>
  <c r="AB44"/>
  <c r="AB41"/>
  <c r="AB40" s="1"/>
  <c r="AB38"/>
  <c r="AB35" s="1"/>
  <c r="AB23"/>
  <c r="AA171"/>
  <c r="AA167"/>
  <c r="AA166" s="1"/>
  <c r="AA165" s="1"/>
  <c r="AA158"/>
  <c r="AA147"/>
  <c r="AA135"/>
  <c r="AA133"/>
  <c r="AA131"/>
  <c r="AA125"/>
  <c r="AA121"/>
  <c r="AA115"/>
  <c r="AA85"/>
  <c r="AA65"/>
  <c r="AA64" s="1"/>
  <c r="AA62"/>
  <c r="AA61" s="1"/>
  <c r="AA46"/>
  <c r="AA44"/>
  <c r="AA41"/>
  <c r="AA40" s="1"/>
  <c r="AA38"/>
  <c r="AA36"/>
  <c r="AA25"/>
  <c r="AA23"/>
  <c r="AA58"/>
  <c r="AA57" s="1"/>
  <c r="AA56" s="1"/>
  <c r="AA67" l="1"/>
  <c r="AB84"/>
  <c r="AB67" s="1"/>
  <c r="AA114"/>
  <c r="AA89" s="1"/>
  <c r="AA146"/>
  <c r="AA145" s="1"/>
  <c r="AB145"/>
  <c r="AB89"/>
  <c r="AB43"/>
  <c r="AA43"/>
  <c r="AA15" s="1"/>
  <c r="AA170"/>
  <c r="AA169" s="1"/>
  <c r="AB170"/>
  <c r="AB169" s="1"/>
  <c r="AB138"/>
  <c r="AB137" s="1"/>
  <c r="AB60"/>
  <c r="AA14" l="1"/>
  <c r="AA13" s="1"/>
  <c r="AB15"/>
  <c r="AB14" l="1"/>
  <c r="AB13" s="1"/>
</calcChain>
</file>

<file path=xl/sharedStrings.xml><?xml version="1.0" encoding="utf-8"?>
<sst xmlns="http://schemas.openxmlformats.org/spreadsheetml/2006/main" count="1190" uniqueCount="248">
  <si>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</si>
  <si>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</si>
  <si>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</si>
  <si>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</si>
  <si>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</si>
  <si>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</si>
  <si>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</si>
  <si>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</si>
  <si>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</si>
  <si>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</si>
  <si>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</si>
  <si>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</si>
  <si>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</si>
  <si>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</si>
  <si>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</si>
  <si>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</si>
  <si>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</si>
  <si>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</si>
  <si>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</si>
  <si>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</si>
  <si>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</si>
  <si>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</si>
  <si>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</si>
  <si>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</si>
  <si>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</si>
  <si>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</si>
  <si>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</si>
  <si>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</si>
  <si>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</si>
  <si>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</si>
  <si>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</si>
  <si>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</si>
  <si>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</si>
  <si>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</si>
  <si>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</si>
  <si>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</si>
  <si>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</si>
  <si>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</si>
  <si>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</si>
  <si>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</si>
  <si>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</si>
  <si>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</si>
  <si>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</si>
  <si>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</si>
  <si>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</si>
  <si>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</si>
  <si>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</si>
  <si>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</si>
  <si>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</si>
  <si>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</si>
  <si>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</si>
  <si>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</si>
  <si>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</si>
  <si>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</si>
  <si>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</si>
  <si>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</si>
  <si>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</si>
  <si>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</si>
  <si>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</si>
  <si>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</si>
  <si>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</si>
  <si>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</si>
  <si>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</si>
  <si>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</si>
  <si>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</si>
  <si>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</si>
  <si>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</si>
  <si>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</si>
  <si>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</si>
  <si>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</si>
  <si>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</si>
  <si>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</si>
  <si>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</si>
  <si>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</si>
  <si>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</si>
  <si>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</si>
  <si>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</si>
  <si>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</si>
  <si>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</si>
  <si>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</si>
  <si>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</si>
  <si>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</si>
  <si>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</si>
  <si>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</si>
  <si>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</si>
  <si>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</si>
  <si>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</si>
  <si>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</si>
  <si>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</si>
  <si>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</si>
  <si>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</si>
  <si>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</si>
  <si>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</si>
  <si>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</si>
  <si>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</si>
  <si>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</si>
  <si>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</si>
  <si>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</si>
  <si>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</si>
  <si>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</si>
  <si>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</si>
  <si>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</si>
  <si>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</si>
  <si>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</si>
  <si>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</si>
  <si>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</si>
  <si>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</si>
  <si>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</si>
  <si>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</si>
  <si>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</si>
  <si>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</si>
  <si>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</si>
  <si>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</si>
  <si>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</si>
  <si>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</si>
  <si>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</si>
  <si>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</si>
  <si>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</si>
  <si>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</si>
  <si>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</si>
  <si>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</si>
  <si>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</si>
  <si>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</si>
  <si>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</si>
  <si>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</si>
  <si>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</si>
  <si>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</si>
  <si>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</si>
  <si>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</si>
  <si>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</si>
  <si>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</si>
  <si>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</si>
  <si>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</si>
  <si>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</si>
  <si>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</si>
  <si>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</si>
  <si>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</si>
  <si>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</si>
  <si>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</si>
  <si>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</si>
  <si>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</si>
  <si>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</si>
  <si>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</si>
  <si>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</si>
  <si>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</si>
  <si>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</si>
  <si>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</si>
  <si>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</si>
  <si>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</si>
  <si>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</si>
  <si>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</si>
  <si>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</si>
  <si>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</si>
  <si>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</si>
  <si>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</si>
  <si>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</si>
  <si>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</si>
  <si>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</si>
  <si>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</si>
  <si>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</si>
  <si>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</si>
  <si>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</si>
  <si>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</si>
  <si>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</si>
  <si>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</si>
  <si>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</si>
  <si>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</si>
  <si>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</si>
  <si>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</si>
  <si>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</si>
  <si>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</si>
  <si>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</si>
  <si>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</si>
  <si>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</si>
  <si>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</si>
  <si>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</si>
  <si>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</si>
  <si>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</si>
  <si>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</si>
  <si>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</si>
  <si>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</si>
  <si>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</si>
  <si>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</si>
  <si>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</si>
  <si>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</si>
  <si>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</si>
  <si>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</si>
  <si>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</si>
  <si>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</si>
  <si>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</si>
  <si>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</si>
  <si>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</si>
  <si>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</si>
  <si>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</si>
  <si>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</si>
  <si>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</si>
  <si>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</si>
  <si>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</si>
  <si>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</si>
  <si>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</si>
  <si>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</si>
  <si>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</si>
  <si>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</si>
  <si>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</si>
  <si>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</si>
  <si>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Назначено на 2022 год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</si>
  <si>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</si>
  <si>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</si>
  <si>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</si>
  <si>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</si>
  <si>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</si>
  <si>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</si>
  <si>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</si>
  <si>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</si>
  <si>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</si>
  <si>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</si>
  <si>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</si>
  <si>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</si>
  <si>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</si>
  <si>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</si>
  <si>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</si>
  <si>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</si>
  <si>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</si>
  <si>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</si>
  <si>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</si>
  <si>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</si>
  <si>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</si>
  <si>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</si>
  <si>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</si>
  <si>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</si>
  <si>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</si>
  <si>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</si>
  <si>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</si>
  <si>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</si>
  <si>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</si>
  <si>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</si>
  <si>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</si>
  <si>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</si>
  <si>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</si>
  <si>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</si>
  <si>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</si>
  <si>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</si>
  <si>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 2022 года.</t>
  </si>
  <si>
    <t>Исполнение на 01.01.2023 года</t>
  </si>
  <si>
    <t>Обеспечение деятельности муниципальных служащих (Исполнение судебных актов)</t>
  </si>
  <si>
    <t>26 8 01 42450</t>
  </si>
  <si>
    <t>244</t>
  </si>
  <si>
    <t xml:space="preserve">Приложение № 4
  УТВЕРЖДЕНО:
решением совета депутатов 
МО Громовское сельское поселение
муниципального образования Приозерский
муниципальный район Ленинградской области
От  25 апреля  2023 года   № 188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</si>
</sst>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2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165" fontId="15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right" vertical="center" wrapText="1"/>
    </xf>
    <xf numFmtId="165" fontId="16" fillId="2" borderId="2" xfId="0" applyNumberFormat="1" applyFont="1" applyFill="1" applyBorder="1" applyAlignment="1">
      <alignment horizontal="right"/>
    </xf>
    <xf numFmtId="4" fontId="16" fillId="2" borderId="2" xfId="0" applyNumberFormat="1" applyFont="1" applyFill="1" applyBorder="1" applyAlignment="1">
      <alignment horizontal="right"/>
    </xf>
    <xf numFmtId="49" fontId="16" fillId="2" borderId="2" xfId="0" applyNumberFormat="1" applyFont="1" applyFill="1" applyBorder="1" applyAlignment="1">
      <alignment horizontal="justify" vertical="center" wrapText="1"/>
    </xf>
    <xf numFmtId="0" fontId="17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165" fontId="19" fillId="2" borderId="2" xfId="0" applyNumberFormat="1" applyFont="1" applyFill="1" applyBorder="1" applyAlignment="1">
      <alignment horizontal="right"/>
    </xf>
    <xf numFmtId="4" fontId="19" fillId="2" borderId="2" xfId="0" applyNumberFormat="1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8"/>
  <sheetViews>
    <sheetView showGridLines="0" tabSelected="1" workbookViewId="0">
      <selection activeCell="T1" sqref="T1:AB3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0" t="s">
        <v>247</v>
      </c>
      <c r="U1" s="61"/>
      <c r="V1" s="61"/>
      <c r="W1" s="61"/>
      <c r="X1" s="61"/>
      <c r="Y1" s="61"/>
      <c r="Z1" s="61"/>
      <c r="AA1" s="61"/>
      <c r="AB1" s="61"/>
    </row>
    <row r="2" spans="1:59" ht="89.25" customHeight="1">
      <c r="T2" s="61"/>
      <c r="U2" s="61"/>
      <c r="V2" s="61"/>
      <c r="W2" s="61"/>
      <c r="X2" s="61"/>
      <c r="Y2" s="61"/>
      <c r="Z2" s="61"/>
      <c r="AA2" s="61"/>
      <c r="AB2" s="61"/>
    </row>
    <row r="3" spans="1:59" ht="15.75" customHeight="1">
      <c r="A3" s="38"/>
      <c r="T3" s="61"/>
      <c r="U3" s="61"/>
      <c r="V3" s="61"/>
      <c r="W3" s="61"/>
      <c r="X3" s="61"/>
      <c r="Y3" s="61"/>
      <c r="Z3" s="61"/>
      <c r="AA3" s="61"/>
      <c r="AB3" s="61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4" t="s">
        <v>242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2" t="s">
        <v>6</v>
      </c>
      <c r="B10" s="63" t="s">
        <v>7</v>
      </c>
      <c r="C10" s="63" t="s">
        <v>8</v>
      </c>
      <c r="D10" s="63" t="s">
        <v>9</v>
      </c>
      <c r="E10" s="63" t="s">
        <v>10</v>
      </c>
      <c r="F10" s="63" t="s">
        <v>10</v>
      </c>
      <c r="G10" s="63" t="s">
        <v>10</v>
      </c>
      <c r="H10" s="63" t="s">
        <v>10</v>
      </c>
      <c r="I10" s="63" t="s">
        <v>10</v>
      </c>
      <c r="J10" s="63" t="s">
        <v>10</v>
      </c>
      <c r="K10" s="63" t="s">
        <v>10</v>
      </c>
      <c r="L10" s="63" t="s">
        <v>10</v>
      </c>
      <c r="M10" s="63" t="s">
        <v>10</v>
      </c>
      <c r="N10" s="63" t="s">
        <v>10</v>
      </c>
      <c r="O10" s="63" t="s">
        <v>10</v>
      </c>
      <c r="P10" s="63" t="s">
        <v>10</v>
      </c>
      <c r="Q10" s="63" t="s">
        <v>10</v>
      </c>
      <c r="R10" s="63" t="s">
        <v>10</v>
      </c>
      <c r="S10" s="63" t="s">
        <v>10</v>
      </c>
      <c r="T10" s="63" t="s">
        <v>11</v>
      </c>
      <c r="U10" s="63" t="s">
        <v>12</v>
      </c>
      <c r="V10" s="63" t="s">
        <v>13</v>
      </c>
      <c r="W10" s="63" t="s">
        <v>14</v>
      </c>
      <c r="X10" s="63" t="s">
        <v>15</v>
      </c>
      <c r="Y10" s="63" t="s">
        <v>16</v>
      </c>
      <c r="Z10" s="62" t="s">
        <v>6</v>
      </c>
      <c r="AA10" s="62" t="s">
        <v>205</v>
      </c>
      <c r="AB10" s="62" t="s">
        <v>243</v>
      </c>
      <c r="AC10" s="62" t="s">
        <v>2</v>
      </c>
      <c r="AD10" s="62" t="s">
        <v>3</v>
      </c>
      <c r="AE10" s="62" t="s">
        <v>4</v>
      </c>
      <c r="AF10" s="62" t="s">
        <v>5</v>
      </c>
      <c r="AG10" s="62" t="s">
        <v>1</v>
      </c>
      <c r="AH10" s="62" t="s">
        <v>2</v>
      </c>
      <c r="AI10" s="62" t="s">
        <v>3</v>
      </c>
      <c r="AJ10" s="62" t="s">
        <v>4</v>
      </c>
      <c r="AK10" s="62" t="s">
        <v>5</v>
      </c>
      <c r="AL10" s="62" t="s">
        <v>1</v>
      </c>
      <c r="AM10" s="62" t="s">
        <v>2</v>
      </c>
      <c r="AN10" s="62" t="s">
        <v>3</v>
      </c>
      <c r="AO10" s="62" t="s">
        <v>4</v>
      </c>
      <c r="AP10" s="62" t="s">
        <v>5</v>
      </c>
      <c r="AQ10" s="62" t="s">
        <v>1</v>
      </c>
      <c r="AR10" s="62" t="s">
        <v>2</v>
      </c>
      <c r="AS10" s="62" t="s">
        <v>3</v>
      </c>
      <c r="AT10" s="62" t="s">
        <v>4</v>
      </c>
      <c r="AU10" s="62" t="s">
        <v>5</v>
      </c>
      <c r="AV10" s="62" t="s">
        <v>1</v>
      </c>
      <c r="AW10" s="62" t="s">
        <v>2</v>
      </c>
      <c r="AX10" s="62" t="s">
        <v>3</v>
      </c>
      <c r="AY10" s="62" t="s">
        <v>4</v>
      </c>
      <c r="AZ10" s="62" t="s">
        <v>5</v>
      </c>
      <c r="BA10" s="62" t="s">
        <v>6</v>
      </c>
    </row>
    <row r="11" spans="1:59" ht="15" customHeight="1">
      <c r="A11" s="62"/>
      <c r="B11" s="63" t="s">
        <v>7</v>
      </c>
      <c r="C11" s="63" t="s">
        <v>8</v>
      </c>
      <c r="D11" s="63" t="s">
        <v>9</v>
      </c>
      <c r="E11" s="63" t="s">
        <v>10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  <c r="K11" s="63" t="s">
        <v>10</v>
      </c>
      <c r="L11" s="63" t="s">
        <v>10</v>
      </c>
      <c r="M11" s="63" t="s">
        <v>10</v>
      </c>
      <c r="N11" s="63" t="s">
        <v>10</v>
      </c>
      <c r="O11" s="63" t="s">
        <v>10</v>
      </c>
      <c r="P11" s="63" t="s">
        <v>10</v>
      </c>
      <c r="Q11" s="63" t="s">
        <v>10</v>
      </c>
      <c r="R11" s="63" t="s">
        <v>10</v>
      </c>
      <c r="S11" s="63" t="s">
        <v>10</v>
      </c>
      <c r="T11" s="63" t="s">
        <v>11</v>
      </c>
      <c r="U11" s="63" t="s">
        <v>12</v>
      </c>
      <c r="V11" s="63" t="s">
        <v>13</v>
      </c>
      <c r="W11" s="63" t="s">
        <v>14</v>
      </c>
      <c r="X11" s="63" t="s">
        <v>15</v>
      </c>
      <c r="Y11" s="63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71716.76664999999</v>
      </c>
      <c r="AB13" s="7">
        <f>AB14</f>
        <v>71087.509999999995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211</v>
      </c>
      <c r="B14" s="35" t="s">
        <v>212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AA15+AA56+AA60+AA67+AA89+AA137+AA145+AA165+AA169</f>
        <v>71716.76664999999</v>
      </c>
      <c r="AB14" s="7">
        <f>AB15+AB56+AB60+AB67+AB89+AB137+AB145+AB165+AB169</f>
        <v>71087.509999999995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212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AA16+AA35+AA40+AA43</f>
        <v>10324.420000000002</v>
      </c>
      <c r="AB15" s="7">
        <f>AB16+AB35+AB40+AB43</f>
        <v>10194.669999999998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212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59">
        <f>AA17+AA19+AA23+AA25+AA27+AA29+AA31+AA33</f>
        <v>9028.0800000000017</v>
      </c>
      <c r="AB16" s="59">
        <f>AB17+AB19+AB23+AB25+AB27+AB29+AB31+AB33</f>
        <v>8997.74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212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v>35.1</v>
      </c>
      <c r="AB17" s="13">
        <v>35.130000000000003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212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35.130000000000003</v>
      </c>
      <c r="AB18" s="18">
        <v>35.130000000000003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212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6923.4800000000005</v>
      </c>
      <c r="AB19" s="13">
        <f>AB20+AB21+AB22</f>
        <v>6893.11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212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5724.71</v>
      </c>
      <c r="AB20" s="18">
        <v>5724.7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212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1196.3</v>
      </c>
      <c r="AB21" s="18">
        <v>1165.94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29" t="s">
        <v>244</v>
      </c>
      <c r="B22" s="30" t="s">
        <v>212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206</v>
      </c>
      <c r="U22" s="16"/>
      <c r="V22" s="17"/>
      <c r="W22" s="17"/>
      <c r="X22" s="17"/>
      <c r="Y22" s="17"/>
      <c r="Z22" s="15" t="s">
        <v>33</v>
      </c>
      <c r="AA22" s="18">
        <v>2.4700000000000002</v>
      </c>
      <c r="AB22" s="18">
        <v>2.4700000000000002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212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27">
        <f>AA24</f>
        <v>619</v>
      </c>
      <c r="AB23" s="27">
        <f>AB24</f>
        <v>619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212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28">
        <v>619</v>
      </c>
      <c r="AB24" s="28">
        <v>619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212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27">
        <f>AA26</f>
        <v>1355.4</v>
      </c>
      <c r="AB25" s="27">
        <f>AB26</f>
        <v>1355.4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212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28">
        <v>1355.4</v>
      </c>
      <c r="AB26" s="28">
        <v>1355.4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212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45">
        <v>10.7</v>
      </c>
      <c r="AB27" s="45">
        <v>10.7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212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10.7</v>
      </c>
      <c r="AB28" s="13">
        <v>10.7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212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v>31.4</v>
      </c>
      <c r="AB29" s="13">
        <f>AB30</f>
        <v>31.4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212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31.4</v>
      </c>
      <c r="AB30" s="13">
        <v>31.4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212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3</v>
      </c>
      <c r="AB31" s="13">
        <f>AB32</f>
        <v>3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212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3</v>
      </c>
      <c r="AB32" s="18">
        <v>3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212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50</v>
      </c>
      <c r="AB33" s="13">
        <f>AB34</f>
        <v>50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212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50</v>
      </c>
      <c r="AB34" s="18">
        <v>50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212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600.79999999999995</v>
      </c>
      <c r="AB35" s="7">
        <f>AB36+AB38</f>
        <v>600.79999999999995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212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32.5</v>
      </c>
      <c r="AB36" s="13">
        <v>32.5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212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32.5</v>
      </c>
      <c r="AB37" s="18">
        <v>32.5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212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568.29999999999995</v>
      </c>
      <c r="AB38" s="13">
        <f>AB39</f>
        <v>568.29999999999995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212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568.29999999999995</v>
      </c>
      <c r="AB39" s="18">
        <v>568.29999999999995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17.100000000000001" customHeight="1">
      <c r="A40" s="9" t="s">
        <v>62</v>
      </c>
      <c r="B40" s="35" t="s">
        <v>212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75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212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75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212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75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212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620.54</v>
      </c>
      <c r="AB43" s="7">
        <f>AB44+AB46+AB48+AB52+AB54</f>
        <v>596.13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212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3.52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212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3.52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212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42.66</v>
      </c>
      <c r="AB46" s="13">
        <f>AB47</f>
        <v>42.66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212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42.66</v>
      </c>
      <c r="AB47" s="18">
        <v>42.66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212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AA49+AA50+AA51</f>
        <v>31.04</v>
      </c>
      <c r="AB48" s="13">
        <f>AB49+AB50+AB51</f>
        <v>31.04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212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0</v>
      </c>
      <c r="AB49" s="18">
        <v>0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207</v>
      </c>
      <c r="B50" s="30" t="s">
        <v>212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206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212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31.04</v>
      </c>
      <c r="AB51" s="18">
        <v>31.04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213</v>
      </c>
      <c r="B52" s="30" t="s">
        <v>212</v>
      </c>
      <c r="C52" s="26" t="s">
        <v>20</v>
      </c>
      <c r="D52" s="26" t="s">
        <v>69</v>
      </c>
      <c r="E52" s="26" t="s">
        <v>214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536.59</v>
      </c>
      <c r="AB52" s="18">
        <f>AB53</f>
        <v>512.16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215</v>
      </c>
      <c r="B53" s="30" t="s">
        <v>212</v>
      </c>
      <c r="C53" s="26" t="s">
        <v>20</v>
      </c>
      <c r="D53" s="26" t="s">
        <v>69</v>
      </c>
      <c r="E53" s="26" t="s">
        <v>214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536.59</v>
      </c>
      <c r="AB53" s="18">
        <v>512.16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213</v>
      </c>
      <c r="B54" s="30" t="s">
        <v>212</v>
      </c>
      <c r="C54" s="26" t="s">
        <v>20</v>
      </c>
      <c r="D54" s="26" t="s">
        <v>69</v>
      </c>
      <c r="E54" s="26" t="s">
        <v>214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6.75</v>
      </c>
      <c r="AB54" s="18">
        <f>AB55</f>
        <v>6.75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212</v>
      </c>
      <c r="C55" s="26" t="s">
        <v>20</v>
      </c>
      <c r="D55" s="26" t="s">
        <v>69</v>
      </c>
      <c r="E55" s="26" t="s">
        <v>214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6.75</v>
      </c>
      <c r="AB55" s="18">
        <v>6.75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212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299.60000000000002</v>
      </c>
      <c r="AB56" s="7">
        <f>AB57</f>
        <v>299.60000000000002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212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299.60000000000002</v>
      </c>
      <c r="AB57" s="7">
        <f>AB58</f>
        <v>299.60000000000002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212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299.60000000000002</v>
      </c>
      <c r="AB58" s="13">
        <f t="shared" si="0"/>
        <v>299.60000000000002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212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299.60000000000002</v>
      </c>
      <c r="AB59" s="18">
        <v>299.60000000000002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5" t="s">
        <v>212</v>
      </c>
      <c r="C60" s="4" t="s">
        <v>83</v>
      </c>
      <c r="D60" s="4" t="s">
        <v>21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9" t="s">
        <v>87</v>
      </c>
      <c r="AA60" s="7">
        <f>AA61+AA64</f>
        <v>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5" t="s">
        <v>212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202</v>
      </c>
      <c r="B62" s="30" t="s">
        <v>212</v>
      </c>
      <c r="C62" s="11" t="s">
        <v>83</v>
      </c>
      <c r="D62" s="11" t="s">
        <v>89</v>
      </c>
      <c r="E62" s="11" t="s">
        <v>203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204</v>
      </c>
      <c r="B63" s="30" t="s">
        <v>212</v>
      </c>
      <c r="C63" s="16" t="s">
        <v>83</v>
      </c>
      <c r="D63" s="16" t="s">
        <v>89</v>
      </c>
      <c r="E63" s="16" t="s">
        <v>203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5" t="s">
        <v>212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0" t="s">
        <v>212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24" t="s">
        <v>92</v>
      </c>
      <c r="B66" s="30" t="s">
        <v>212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41" t="s">
        <v>95</v>
      </c>
      <c r="B67" s="35" t="s">
        <v>212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37">
        <f>AA68+AA84</f>
        <v>12931.62465</v>
      </c>
      <c r="AB67" s="37">
        <f>AB68+AB84</f>
        <v>12676.6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41" t="s">
        <v>96</v>
      </c>
      <c r="B68" s="35" t="s">
        <v>212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37">
        <f>AA70+AA71+AA74+AA76+AA80+AA82+AA78</f>
        <v>12780.71465</v>
      </c>
      <c r="AB68" s="37">
        <f>AB70+AB71+AB74+AB76+AB80+AB82+AB78</f>
        <v>12525.69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24" t="s">
        <v>97</v>
      </c>
      <c r="B69" s="30" t="s">
        <v>212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27">
        <f>AA70</f>
        <v>1171.1300000000001</v>
      </c>
      <c r="AB69" s="27">
        <f>AB70</f>
        <v>971.13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24" t="s">
        <v>99</v>
      </c>
      <c r="B70" s="30" t="s">
        <v>212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28">
        <v>1171.1300000000001</v>
      </c>
      <c r="AB70" s="28">
        <v>971.13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24" t="s">
        <v>100</v>
      </c>
      <c r="B71" s="30" t="s">
        <v>212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27">
        <f>AA72+AA73</f>
        <v>5321.95</v>
      </c>
      <c r="AB71" s="27">
        <f>AB72+AB73</f>
        <v>5266.95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0" t="s">
        <v>212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5271.95</v>
      </c>
      <c r="AB72" s="18">
        <v>5216.95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230</v>
      </c>
      <c r="B73" s="30" t="s">
        <v>212</v>
      </c>
      <c r="C73" s="11" t="s">
        <v>23</v>
      </c>
      <c r="D73" s="11" t="s">
        <v>89</v>
      </c>
      <c r="E73" s="16" t="s">
        <v>101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5" t="s">
        <v>229</v>
      </c>
      <c r="U73" s="11"/>
      <c r="V73" s="12"/>
      <c r="W73" s="12"/>
      <c r="X73" s="12"/>
      <c r="Y73" s="12"/>
      <c r="Z73" s="10" t="s">
        <v>103</v>
      </c>
      <c r="AA73" s="13">
        <v>50</v>
      </c>
      <c r="AB73" s="13">
        <v>50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85.5" customHeight="1">
      <c r="A74" s="10" t="s">
        <v>233</v>
      </c>
      <c r="B74" s="30" t="s">
        <v>212</v>
      </c>
      <c r="C74" s="16" t="s">
        <v>23</v>
      </c>
      <c r="D74" s="16" t="s">
        <v>89</v>
      </c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/>
      <c r="U74" s="11"/>
      <c r="V74" s="12"/>
      <c r="W74" s="12"/>
      <c r="X74" s="12"/>
      <c r="Y74" s="12"/>
      <c r="Z74" s="10"/>
      <c r="AA74" s="13">
        <f>AA75</f>
        <v>1577.4271799999999</v>
      </c>
      <c r="AB74" s="13">
        <f>AB75</f>
        <v>1577.4</v>
      </c>
      <c r="AC74" s="13"/>
      <c r="AD74" s="13"/>
      <c r="AE74" s="13"/>
      <c r="AF74" s="13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0"/>
    </row>
    <row r="75" spans="1:53" ht="126">
      <c r="A75" s="29" t="s">
        <v>105</v>
      </c>
      <c r="B75" s="30" t="s">
        <v>212</v>
      </c>
      <c r="C75" s="16" t="s">
        <v>23</v>
      </c>
      <c r="D75" s="16" t="s">
        <v>89</v>
      </c>
      <c r="E75" s="11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105</v>
      </c>
      <c r="AA75" s="18">
        <v>1577.4271799999999</v>
      </c>
      <c r="AB75" s="18">
        <v>1577.4</v>
      </c>
      <c r="AC75" s="18"/>
      <c r="AD75" s="18"/>
      <c r="AE75" s="18"/>
      <c r="AF75" s="18">
        <v>600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600</v>
      </c>
      <c r="AR75" s="18"/>
      <c r="AS75" s="18"/>
      <c r="AT75" s="18"/>
      <c r="AU75" s="18"/>
      <c r="AV75" s="18">
        <v>600</v>
      </c>
      <c r="AW75" s="18"/>
      <c r="AX75" s="18"/>
      <c r="AY75" s="18"/>
      <c r="AZ75" s="18"/>
      <c r="BA75" s="15" t="s">
        <v>105</v>
      </c>
    </row>
    <row r="76" spans="1:53" ht="47.25">
      <c r="A76" s="23" t="s">
        <v>234</v>
      </c>
      <c r="B76" s="30" t="s">
        <v>212</v>
      </c>
      <c r="C76" s="16" t="s">
        <v>23</v>
      </c>
      <c r="D76" s="16" t="s">
        <v>89</v>
      </c>
      <c r="E76" s="11" t="s">
        <v>106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5"/>
      <c r="AA76" s="18">
        <f>AA77</f>
        <v>4</v>
      </c>
      <c r="AB76" s="18">
        <f>AB77</f>
        <v>4</v>
      </c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5"/>
    </row>
    <row r="77" spans="1:53" ht="78.75">
      <c r="A77" s="29" t="s">
        <v>107</v>
      </c>
      <c r="B77" s="30" t="s">
        <v>212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6" t="s">
        <v>27</v>
      </c>
      <c r="U77" s="16"/>
      <c r="V77" s="17"/>
      <c r="W77" s="17"/>
      <c r="X77" s="17"/>
      <c r="Y77" s="17"/>
      <c r="Z77" s="15" t="s">
        <v>107</v>
      </c>
      <c r="AA77" s="18">
        <v>4</v>
      </c>
      <c r="AB77" s="18">
        <v>4</v>
      </c>
      <c r="AC77" s="18"/>
      <c r="AD77" s="18"/>
      <c r="AE77" s="18"/>
      <c r="AF77" s="18">
        <v>2000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>
        <v>2000</v>
      </c>
      <c r="AR77" s="18"/>
      <c r="AS77" s="18"/>
      <c r="AT77" s="18"/>
      <c r="AU77" s="18"/>
      <c r="AV77" s="18">
        <v>2000</v>
      </c>
      <c r="AW77" s="18"/>
      <c r="AX77" s="18"/>
      <c r="AY77" s="18"/>
      <c r="AZ77" s="18"/>
      <c r="BA77" s="15" t="s">
        <v>107</v>
      </c>
    </row>
    <row r="78" spans="1:53" ht="90" customHeight="1">
      <c r="A78" s="58" t="s">
        <v>240</v>
      </c>
      <c r="B78" s="30" t="s">
        <v>212</v>
      </c>
      <c r="C78" s="33" t="s">
        <v>23</v>
      </c>
      <c r="D78" s="33" t="s">
        <v>89</v>
      </c>
      <c r="E78" s="30" t="s">
        <v>239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24"/>
      <c r="AA78" s="28">
        <f>AA79</f>
        <v>285.26</v>
      </c>
      <c r="AB78" s="28">
        <f>AB79</f>
        <v>285.26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78.75">
      <c r="A79" s="24" t="s">
        <v>107</v>
      </c>
      <c r="B79" s="30" t="s">
        <v>212</v>
      </c>
      <c r="C79" s="33" t="s">
        <v>23</v>
      </c>
      <c r="D79" s="33" t="s">
        <v>89</v>
      </c>
      <c r="E79" s="30" t="s">
        <v>239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 t="s">
        <v>27</v>
      </c>
      <c r="U79" s="33"/>
      <c r="V79" s="34"/>
      <c r="W79" s="34"/>
      <c r="X79" s="34"/>
      <c r="Y79" s="34"/>
      <c r="Z79" s="24"/>
      <c r="AA79" s="28">
        <v>285.26</v>
      </c>
      <c r="AB79" s="28">
        <v>285.26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132" customHeight="1">
      <c r="A80" s="31" t="s">
        <v>155</v>
      </c>
      <c r="B80" s="30" t="s">
        <v>212</v>
      </c>
      <c r="C80" s="16" t="s">
        <v>23</v>
      </c>
      <c r="D80" s="16" t="s">
        <v>89</v>
      </c>
      <c r="E80" s="26" t="s">
        <v>156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/>
      <c r="U80" s="16"/>
      <c r="V80" s="17"/>
      <c r="W80" s="17"/>
      <c r="X80" s="17"/>
      <c r="Y80" s="17"/>
      <c r="Z80" s="15"/>
      <c r="AA80" s="18">
        <f>AA81</f>
        <v>2520.9474700000001</v>
      </c>
      <c r="AB80" s="32">
        <f>AB81</f>
        <v>2520.9499999999998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34.5" customHeight="1">
      <c r="A81" s="15" t="s">
        <v>215</v>
      </c>
      <c r="B81" s="30" t="s">
        <v>212</v>
      </c>
      <c r="C81" s="16" t="s">
        <v>23</v>
      </c>
      <c r="D81" s="16" t="s">
        <v>89</v>
      </c>
      <c r="E81" s="26" t="s">
        <v>156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 t="s">
        <v>27</v>
      </c>
      <c r="U81" s="16"/>
      <c r="V81" s="17"/>
      <c r="W81" s="17"/>
      <c r="X81" s="17"/>
      <c r="Y81" s="17"/>
      <c r="Z81" s="15"/>
      <c r="AA81" s="18">
        <v>2520.9474700000001</v>
      </c>
      <c r="AB81" s="18">
        <v>2520.9499999999998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141.75">
      <c r="A82" s="31" t="s">
        <v>157</v>
      </c>
      <c r="B82" s="30" t="s">
        <v>212</v>
      </c>
      <c r="C82" s="16" t="s">
        <v>23</v>
      </c>
      <c r="D82" s="16" t="s">
        <v>89</v>
      </c>
      <c r="E82" s="26" t="s">
        <v>216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7"/>
      <c r="W82" s="17"/>
      <c r="X82" s="17"/>
      <c r="Y82" s="17"/>
      <c r="Z82" s="15"/>
      <c r="AA82" s="18">
        <f>AA83</f>
        <v>1900</v>
      </c>
      <c r="AB82" s="18">
        <f>AB83</f>
        <v>1900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35.25" customHeight="1">
      <c r="A83" s="15" t="s">
        <v>215</v>
      </c>
      <c r="B83" s="30" t="s">
        <v>212</v>
      </c>
      <c r="C83" s="16" t="s">
        <v>23</v>
      </c>
      <c r="D83" s="16" t="s">
        <v>89</v>
      </c>
      <c r="E83" s="26" t="s">
        <v>216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26" t="s">
        <v>27</v>
      </c>
      <c r="U83" s="16"/>
      <c r="V83" s="17"/>
      <c r="W83" s="17"/>
      <c r="X83" s="17"/>
      <c r="Y83" s="17"/>
      <c r="Z83" s="15"/>
      <c r="AA83" s="18">
        <v>1900</v>
      </c>
      <c r="AB83" s="18">
        <v>1900</v>
      </c>
      <c r="AC83" s="18"/>
      <c r="AD83" s="18"/>
      <c r="AE83" s="18"/>
      <c r="AF83" s="18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5"/>
    </row>
    <row r="84" spans="1:56" ht="34.15" customHeight="1">
      <c r="A84" s="9" t="s">
        <v>108</v>
      </c>
      <c r="B84" s="35" t="s">
        <v>212</v>
      </c>
      <c r="C84" s="4" t="s">
        <v>23</v>
      </c>
      <c r="D84" s="4" t="s">
        <v>109</v>
      </c>
      <c r="E84" s="35" t="s">
        <v>232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9" t="s">
        <v>108</v>
      </c>
      <c r="AA84" s="7">
        <f>AA85+AA87</f>
        <v>150.91</v>
      </c>
      <c r="AB84" s="7">
        <f>AB85+AB87</f>
        <v>150.91</v>
      </c>
      <c r="AC84" s="7"/>
      <c r="AD84" s="7">
        <v>40000</v>
      </c>
      <c r="AE84" s="7"/>
      <c r="AF84" s="7">
        <v>2105.3000000000002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>
        <v>7409.8</v>
      </c>
      <c r="AR84" s="7"/>
      <c r="AS84" s="7">
        <v>7103.9</v>
      </c>
      <c r="AT84" s="7"/>
      <c r="AU84" s="7">
        <v>284.60000000000002</v>
      </c>
      <c r="AV84" s="7">
        <v>10</v>
      </c>
      <c r="AW84" s="7"/>
      <c r="AX84" s="7"/>
      <c r="AY84" s="7"/>
      <c r="AZ84" s="7"/>
      <c r="BA84" s="9" t="s">
        <v>108</v>
      </c>
    </row>
    <row r="85" spans="1:56" ht="34.15" customHeight="1">
      <c r="A85" s="23" t="s">
        <v>113</v>
      </c>
      <c r="B85" s="30" t="s">
        <v>212</v>
      </c>
      <c r="C85" s="25" t="s">
        <v>23</v>
      </c>
      <c r="D85" s="25" t="s">
        <v>109</v>
      </c>
      <c r="E85" s="25" t="s">
        <v>114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6"/>
      <c r="W85" s="6"/>
      <c r="X85" s="6"/>
      <c r="Y85" s="6"/>
      <c r="Z85" s="9"/>
      <c r="AA85" s="27">
        <f>AA86</f>
        <v>0</v>
      </c>
      <c r="AB85" s="27">
        <f>AB86</f>
        <v>0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47.25">
      <c r="A86" s="15" t="s">
        <v>215</v>
      </c>
      <c r="B86" s="30" t="s">
        <v>212</v>
      </c>
      <c r="C86" s="26" t="s">
        <v>23</v>
      </c>
      <c r="D86" s="26" t="s">
        <v>109</v>
      </c>
      <c r="E86" s="25" t="s">
        <v>114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 t="s">
        <v>27</v>
      </c>
      <c r="U86" s="22"/>
      <c r="V86" s="6"/>
      <c r="W86" s="6"/>
      <c r="X86" s="6"/>
      <c r="Y86" s="6"/>
      <c r="Z86" s="9"/>
      <c r="AA86" s="28">
        <v>0</v>
      </c>
      <c r="AB86" s="28">
        <v>0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41.25" customHeight="1">
      <c r="A87" s="44" t="s">
        <v>235</v>
      </c>
      <c r="B87" s="35" t="s">
        <v>212</v>
      </c>
      <c r="C87" s="42" t="s">
        <v>23</v>
      </c>
      <c r="D87" s="42" t="s">
        <v>109</v>
      </c>
      <c r="E87" s="42" t="s">
        <v>231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3"/>
      <c r="X87" s="43"/>
      <c r="Y87" s="43"/>
      <c r="Z87" s="44"/>
      <c r="AA87" s="37">
        <f>AA88</f>
        <v>150.91</v>
      </c>
      <c r="AB87" s="37">
        <f>AB88</f>
        <v>150.91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47.25">
      <c r="A88" s="15" t="s">
        <v>215</v>
      </c>
      <c r="B88" s="30"/>
      <c r="C88" s="26" t="s">
        <v>23</v>
      </c>
      <c r="D88" s="26" t="s">
        <v>109</v>
      </c>
      <c r="E88" s="25" t="s">
        <v>231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 t="s">
        <v>27</v>
      </c>
      <c r="U88" s="40"/>
      <c r="V88" s="6"/>
      <c r="W88" s="6"/>
      <c r="X88" s="6"/>
      <c r="Y88" s="6"/>
      <c r="Z88" s="9"/>
      <c r="AA88" s="28">
        <v>150.91</v>
      </c>
      <c r="AB88" s="28">
        <v>150.91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34.15" customHeight="1">
      <c r="A89" s="9" t="s">
        <v>115</v>
      </c>
      <c r="B89" s="35" t="s">
        <v>212</v>
      </c>
      <c r="C89" s="4" t="s">
        <v>116</v>
      </c>
      <c r="D89" s="4" t="s">
        <v>21</v>
      </c>
      <c r="E89" s="3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9" t="s">
        <v>115</v>
      </c>
      <c r="AA89" s="7">
        <f>AA90+AA100+AA114</f>
        <v>32252.552</v>
      </c>
      <c r="AB89" s="7">
        <f>AB90+AB100+AB114</f>
        <v>32008.129999999997</v>
      </c>
      <c r="AC89" s="7"/>
      <c r="AD89" s="7">
        <v>25019.200000000001</v>
      </c>
      <c r="AE89" s="7"/>
      <c r="AF89" s="7">
        <v>2039.8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>
        <v>326.2</v>
      </c>
      <c r="AR89" s="7"/>
      <c r="AS89" s="7"/>
      <c r="AT89" s="7"/>
      <c r="AU89" s="7"/>
      <c r="AV89" s="7">
        <v>326.2</v>
      </c>
      <c r="AW89" s="7"/>
      <c r="AX89" s="7"/>
      <c r="AY89" s="7"/>
      <c r="AZ89" s="7"/>
      <c r="BA89" s="9" t="s">
        <v>115</v>
      </c>
    </row>
    <row r="90" spans="1:56" ht="17.100000000000001" customHeight="1">
      <c r="A90" s="36" t="s">
        <v>117</v>
      </c>
      <c r="B90" s="35" t="s">
        <v>212</v>
      </c>
      <c r="C90" s="35" t="s">
        <v>116</v>
      </c>
      <c r="D90" s="35" t="s">
        <v>20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46"/>
      <c r="W90" s="46"/>
      <c r="X90" s="46"/>
      <c r="Y90" s="46"/>
      <c r="Z90" s="36" t="s">
        <v>117</v>
      </c>
      <c r="AA90" s="37">
        <f>AA91</f>
        <v>1491.8999999999999</v>
      </c>
      <c r="AB90" s="37">
        <f>AB91</f>
        <v>1489.1599999999999</v>
      </c>
      <c r="AC90" s="47"/>
      <c r="AD90" s="47"/>
      <c r="AE90" s="47"/>
      <c r="AF90" s="47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7">
        <v>326.2</v>
      </c>
      <c r="AR90" s="47"/>
      <c r="AS90" s="47"/>
      <c r="AT90" s="47"/>
      <c r="AU90" s="47"/>
      <c r="AV90" s="47">
        <v>326.2</v>
      </c>
      <c r="AW90" s="47"/>
      <c r="AX90" s="47"/>
      <c r="AY90" s="47"/>
      <c r="AZ90" s="47"/>
      <c r="BA90" s="49" t="s">
        <v>117</v>
      </c>
      <c r="BB90" s="50"/>
      <c r="BC90" s="50"/>
      <c r="BD90" s="50"/>
    </row>
    <row r="91" spans="1:56" ht="45" customHeight="1">
      <c r="A91" s="24" t="s">
        <v>122</v>
      </c>
      <c r="B91" s="30" t="s">
        <v>212</v>
      </c>
      <c r="C91" s="30" t="s">
        <v>116</v>
      </c>
      <c r="D91" s="30" t="s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46"/>
      <c r="W91" s="46"/>
      <c r="X91" s="46"/>
      <c r="Y91" s="46"/>
      <c r="Z91" s="36"/>
      <c r="AA91" s="27">
        <f>AA92+AA94+AA97+AA99</f>
        <v>1491.8999999999999</v>
      </c>
      <c r="AB91" s="27">
        <f>AB92+AB94+AB97+AB99</f>
        <v>1489.1599999999999</v>
      </c>
      <c r="AC91" s="47"/>
      <c r="AD91" s="47"/>
      <c r="AE91" s="47"/>
      <c r="AF91" s="47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9"/>
      <c r="BB91" s="50"/>
      <c r="BC91" s="50"/>
      <c r="BD91" s="50"/>
    </row>
    <row r="92" spans="1:56" ht="43.5" customHeight="1">
      <c r="A92" s="24" t="s">
        <v>215</v>
      </c>
      <c r="B92" s="30" t="s">
        <v>212</v>
      </c>
      <c r="C92" s="30" t="s">
        <v>116</v>
      </c>
      <c r="D92" s="30" t="s">
        <v>20</v>
      </c>
      <c r="E92" s="30" t="s">
        <v>217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51"/>
      <c r="W92" s="51"/>
      <c r="X92" s="51"/>
      <c r="Y92" s="51"/>
      <c r="Z92" s="23"/>
      <c r="AA92" s="27">
        <f>AA93</f>
        <v>784.3</v>
      </c>
      <c r="AB92" s="27">
        <f>AB93</f>
        <v>784.3</v>
      </c>
      <c r="AC92" s="47"/>
      <c r="AD92" s="47"/>
      <c r="AE92" s="47"/>
      <c r="AF92" s="47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9"/>
      <c r="BB92" s="50"/>
      <c r="BC92" s="50"/>
      <c r="BD92" s="50"/>
    </row>
    <row r="93" spans="1:56" ht="47.25">
      <c r="A93" s="23" t="s">
        <v>118</v>
      </c>
      <c r="B93" s="30" t="s">
        <v>212</v>
      </c>
      <c r="C93" s="30" t="s">
        <v>116</v>
      </c>
      <c r="D93" s="30" t="s">
        <v>20</v>
      </c>
      <c r="E93" s="30" t="s">
        <v>217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 t="s">
        <v>27</v>
      </c>
      <c r="U93" s="30"/>
      <c r="V93" s="51"/>
      <c r="W93" s="51"/>
      <c r="X93" s="51"/>
      <c r="Y93" s="51"/>
      <c r="Z93" s="23" t="s">
        <v>118</v>
      </c>
      <c r="AA93" s="27">
        <v>784.3</v>
      </c>
      <c r="AB93" s="27">
        <v>784.3</v>
      </c>
      <c r="AC93" s="52"/>
      <c r="AD93" s="52"/>
      <c r="AE93" s="52"/>
      <c r="AF93" s="52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2">
        <v>326.2</v>
      </c>
      <c r="AR93" s="52"/>
      <c r="AS93" s="52"/>
      <c r="AT93" s="52"/>
      <c r="AU93" s="52"/>
      <c r="AV93" s="52">
        <v>326.2</v>
      </c>
      <c r="AW93" s="52"/>
      <c r="AX93" s="52"/>
      <c r="AY93" s="52"/>
      <c r="AZ93" s="52"/>
      <c r="BA93" s="54" t="s">
        <v>118</v>
      </c>
      <c r="BB93" s="50"/>
      <c r="BC93" s="50"/>
      <c r="BD93" s="50"/>
    </row>
    <row r="94" spans="1:56" ht="63">
      <c r="A94" s="24" t="s">
        <v>120</v>
      </c>
      <c r="B94" s="30" t="s">
        <v>212</v>
      </c>
      <c r="C94" s="33" t="s">
        <v>116</v>
      </c>
      <c r="D94" s="33" t="s">
        <v>20</v>
      </c>
      <c r="E94" s="30" t="s">
        <v>119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4"/>
      <c r="Z94" s="24" t="s">
        <v>120</v>
      </c>
      <c r="AA94" s="28">
        <f>AA95</f>
        <v>538.79999999999995</v>
      </c>
      <c r="AB94" s="28">
        <f>AB95</f>
        <v>536.05999999999995</v>
      </c>
      <c r="AC94" s="55"/>
      <c r="AD94" s="55"/>
      <c r="AE94" s="55"/>
      <c r="AF94" s="55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5">
        <v>326.2</v>
      </c>
      <c r="AR94" s="55"/>
      <c r="AS94" s="55"/>
      <c r="AT94" s="55"/>
      <c r="AU94" s="55"/>
      <c r="AV94" s="55">
        <v>326.2</v>
      </c>
      <c r="AW94" s="55"/>
      <c r="AX94" s="55"/>
      <c r="AY94" s="55"/>
      <c r="AZ94" s="55"/>
      <c r="BA94" s="57" t="s">
        <v>120</v>
      </c>
      <c r="BB94" s="50"/>
      <c r="BC94" s="50"/>
      <c r="BD94" s="50"/>
    </row>
    <row r="95" spans="1:56" ht="15.75">
      <c r="A95" s="24" t="s">
        <v>126</v>
      </c>
      <c r="B95" s="30" t="s">
        <v>212</v>
      </c>
      <c r="C95" s="33" t="s">
        <v>116</v>
      </c>
      <c r="D95" s="33" t="s">
        <v>20</v>
      </c>
      <c r="E95" s="33" t="s">
        <v>119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 t="s">
        <v>34</v>
      </c>
      <c r="U95" s="33"/>
      <c r="V95" s="34"/>
      <c r="W95" s="34"/>
      <c r="X95" s="34"/>
      <c r="Y95" s="34"/>
      <c r="Z95" s="24"/>
      <c r="AA95" s="28">
        <v>538.79999999999995</v>
      </c>
      <c r="AB95" s="28">
        <v>536.05999999999995</v>
      </c>
      <c r="AC95" s="55"/>
      <c r="AD95" s="55"/>
      <c r="AE95" s="55"/>
      <c r="AF95" s="55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7"/>
      <c r="BB95" s="50"/>
      <c r="BC95" s="50"/>
      <c r="BD95" s="50"/>
    </row>
    <row r="96" spans="1:56" ht="37.5" customHeight="1">
      <c r="A96" s="24" t="s">
        <v>236</v>
      </c>
      <c r="B96" s="30" t="s">
        <v>212</v>
      </c>
      <c r="C96" s="33" t="s">
        <v>116</v>
      </c>
      <c r="D96" s="33" t="s">
        <v>20</v>
      </c>
      <c r="E96" s="33" t="s">
        <v>218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0"/>
      <c r="U96" s="33"/>
      <c r="V96" s="34"/>
      <c r="W96" s="34"/>
      <c r="X96" s="34"/>
      <c r="Y96" s="34"/>
      <c r="Z96" s="24"/>
      <c r="AA96" s="28">
        <v>0</v>
      </c>
      <c r="AB96" s="28">
        <f>AB97</f>
        <v>0</v>
      </c>
      <c r="AC96" s="55"/>
      <c r="AD96" s="55"/>
      <c r="AE96" s="55"/>
      <c r="AF96" s="55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7"/>
      <c r="BB96" s="50"/>
      <c r="BC96" s="50"/>
      <c r="BD96" s="50"/>
    </row>
    <row r="97" spans="1:56" ht="63" customHeight="1">
      <c r="A97" s="24" t="s">
        <v>237</v>
      </c>
      <c r="B97" s="30" t="s">
        <v>212</v>
      </c>
      <c r="C97" s="33" t="s">
        <v>116</v>
      </c>
      <c r="D97" s="33" t="s">
        <v>20</v>
      </c>
      <c r="E97" s="33" t="s">
        <v>218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129</v>
      </c>
      <c r="U97" s="33"/>
      <c r="V97" s="34"/>
      <c r="W97" s="34"/>
      <c r="X97" s="34"/>
      <c r="Y97" s="34"/>
      <c r="Z97" s="24"/>
      <c r="AA97" s="28">
        <v>0</v>
      </c>
      <c r="AB97" s="28">
        <v>0</v>
      </c>
      <c r="AC97" s="55"/>
      <c r="AD97" s="55"/>
      <c r="AE97" s="55"/>
      <c r="AF97" s="55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7"/>
      <c r="BB97" s="50"/>
      <c r="BC97" s="50"/>
      <c r="BD97" s="50"/>
    </row>
    <row r="98" spans="1:56" ht="41.25" customHeight="1">
      <c r="A98" s="24" t="s">
        <v>122</v>
      </c>
      <c r="B98" s="30" t="s">
        <v>212</v>
      </c>
      <c r="C98" s="33" t="s">
        <v>116</v>
      </c>
      <c r="D98" s="33" t="s">
        <v>20</v>
      </c>
      <c r="E98" s="33" t="s">
        <v>238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24"/>
      <c r="AA98" s="28">
        <f>AA99</f>
        <v>168.8</v>
      </c>
      <c r="AB98" s="28">
        <f>AB99</f>
        <v>168.8</v>
      </c>
      <c r="AC98" s="55"/>
      <c r="AD98" s="55"/>
      <c r="AE98" s="55"/>
      <c r="AF98" s="55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7"/>
      <c r="BB98" s="50"/>
      <c r="BC98" s="50"/>
      <c r="BD98" s="50"/>
    </row>
    <row r="99" spans="1:56" ht="63" customHeight="1">
      <c r="A99" s="24" t="s">
        <v>215</v>
      </c>
      <c r="B99" s="30" t="s">
        <v>212</v>
      </c>
      <c r="C99" s="33" t="s">
        <v>116</v>
      </c>
      <c r="D99" s="33" t="s">
        <v>20</v>
      </c>
      <c r="E99" s="33" t="s">
        <v>238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 t="s">
        <v>27</v>
      </c>
      <c r="U99" s="33"/>
      <c r="V99" s="34"/>
      <c r="W99" s="34"/>
      <c r="X99" s="34"/>
      <c r="Y99" s="34"/>
      <c r="Z99" s="24"/>
      <c r="AA99" s="28">
        <v>168.8</v>
      </c>
      <c r="AB99" s="28">
        <v>168.8</v>
      </c>
      <c r="AC99" s="55"/>
      <c r="AD99" s="55"/>
      <c r="AE99" s="55"/>
      <c r="AF99" s="55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7"/>
      <c r="BB99" s="50"/>
      <c r="BC99" s="50"/>
      <c r="BD99" s="50"/>
    </row>
    <row r="100" spans="1:56" ht="17.100000000000001" customHeight="1">
      <c r="A100" s="36" t="s">
        <v>121</v>
      </c>
      <c r="B100" s="35" t="s">
        <v>212</v>
      </c>
      <c r="C100" s="35" t="s">
        <v>116</v>
      </c>
      <c r="D100" s="35" t="s">
        <v>81</v>
      </c>
      <c r="E100" s="3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46"/>
      <c r="W100" s="46"/>
      <c r="X100" s="46"/>
      <c r="Y100" s="46"/>
      <c r="Z100" s="36" t="s">
        <v>121</v>
      </c>
      <c r="AA100" s="37">
        <f>AA101+AA107+AA108+AA112+AA113</f>
        <v>3387.962</v>
      </c>
      <c r="AB100" s="37">
        <f>AB101+AB107+AB108+AB112+AB113</f>
        <v>3271.7799999999997</v>
      </c>
      <c r="AC100" s="47"/>
      <c r="AD100" s="47">
        <v>12895</v>
      </c>
      <c r="AE100" s="47"/>
      <c r="AF100" s="47">
        <v>385.2</v>
      </c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9" t="s">
        <v>121</v>
      </c>
      <c r="BB100" s="50"/>
      <c r="BC100" s="50"/>
      <c r="BD100" s="50"/>
    </row>
    <row r="101" spans="1:56" ht="63">
      <c r="A101" s="10" t="s">
        <v>123</v>
      </c>
      <c r="B101" s="30" t="s">
        <v>212</v>
      </c>
      <c r="C101" s="11" t="s">
        <v>116</v>
      </c>
      <c r="D101" s="11" t="s">
        <v>81</v>
      </c>
      <c r="E101" s="11" t="s">
        <v>124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123</v>
      </c>
      <c r="AA101" s="13">
        <f>AA102</f>
        <v>138</v>
      </c>
      <c r="AB101" s="13">
        <f>AB102</f>
        <v>138</v>
      </c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0" t="s">
        <v>123</v>
      </c>
    </row>
    <row r="102" spans="1:56" ht="110.25">
      <c r="A102" s="29" t="s">
        <v>125</v>
      </c>
      <c r="B102" s="30" t="s">
        <v>212</v>
      </c>
      <c r="C102" s="16" t="s">
        <v>116</v>
      </c>
      <c r="D102" s="16" t="s">
        <v>81</v>
      </c>
      <c r="E102" s="11" t="s">
        <v>124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27</v>
      </c>
      <c r="U102" s="16"/>
      <c r="V102" s="17"/>
      <c r="W102" s="17"/>
      <c r="X102" s="17"/>
      <c r="Y102" s="17"/>
      <c r="Z102" s="15" t="s">
        <v>125</v>
      </c>
      <c r="AA102" s="18">
        <v>138</v>
      </c>
      <c r="AB102" s="18">
        <v>138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 t="s">
        <v>125</v>
      </c>
    </row>
    <row r="103" spans="1:56" ht="63">
      <c r="A103" s="23" t="s">
        <v>208</v>
      </c>
      <c r="B103" s="30" t="s">
        <v>212</v>
      </c>
      <c r="C103" s="11" t="s">
        <v>116</v>
      </c>
      <c r="D103" s="11" t="s">
        <v>81</v>
      </c>
      <c r="E103" s="16" t="s">
        <v>124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5"/>
      <c r="AA103" s="18">
        <v>0</v>
      </c>
      <c r="AB103" s="18">
        <v>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/>
    </row>
    <row r="104" spans="1:56" ht="110.25">
      <c r="A104" s="29" t="s">
        <v>210</v>
      </c>
      <c r="B104" s="30" t="s">
        <v>212</v>
      </c>
      <c r="C104" s="16" t="s">
        <v>116</v>
      </c>
      <c r="D104" s="16" t="s">
        <v>81</v>
      </c>
      <c r="E104" s="25" t="s">
        <v>209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27</v>
      </c>
      <c r="U104" s="16"/>
      <c r="V104" s="17"/>
      <c r="W104" s="17"/>
      <c r="X104" s="17"/>
      <c r="Y104" s="17"/>
      <c r="Z104" s="15"/>
      <c r="AA104" s="18">
        <v>0</v>
      </c>
      <c r="AB104" s="18">
        <v>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37.5" customHeight="1">
      <c r="A105" s="29" t="s">
        <v>122</v>
      </c>
      <c r="B105" s="30" t="s">
        <v>212</v>
      </c>
      <c r="C105" s="16" t="s">
        <v>116</v>
      </c>
      <c r="D105" s="16" t="s">
        <v>81</v>
      </c>
      <c r="E105" s="26" t="s">
        <v>209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5"/>
      <c r="AA105" s="18">
        <v>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/>
    </row>
    <row r="106" spans="1:56" ht="60.75" customHeight="1">
      <c r="A106" s="29" t="s">
        <v>215</v>
      </c>
      <c r="B106" s="30" t="s">
        <v>212</v>
      </c>
      <c r="C106" s="16" t="s">
        <v>116</v>
      </c>
      <c r="D106" s="16" t="s">
        <v>81</v>
      </c>
      <c r="E106" s="26" t="s">
        <v>228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6" t="s">
        <v>27</v>
      </c>
      <c r="U106" s="16"/>
      <c r="V106" s="17"/>
      <c r="W106" s="17"/>
      <c r="X106" s="17"/>
      <c r="Y106" s="17"/>
      <c r="Z106" s="15"/>
      <c r="AA106" s="18">
        <f>AA107</f>
        <v>56</v>
      </c>
      <c r="AB106" s="18">
        <f>AB107</f>
        <v>56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34.15" customHeight="1">
      <c r="A107" s="10" t="s">
        <v>126</v>
      </c>
      <c r="B107" s="30" t="s">
        <v>212</v>
      </c>
      <c r="C107" s="11" t="s">
        <v>116</v>
      </c>
      <c r="D107" s="11" t="s">
        <v>81</v>
      </c>
      <c r="E107" s="26" t="s">
        <v>228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126</v>
      </c>
      <c r="AA107" s="13">
        <v>56</v>
      </c>
      <c r="AB107" s="13">
        <v>56</v>
      </c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0" t="s">
        <v>126</v>
      </c>
    </row>
    <row r="108" spans="1:56" ht="94.5">
      <c r="A108" s="15" t="s">
        <v>128</v>
      </c>
      <c r="B108" s="30" t="s">
        <v>212</v>
      </c>
      <c r="C108" s="16" t="s">
        <v>116</v>
      </c>
      <c r="D108" s="16" t="s">
        <v>81</v>
      </c>
      <c r="E108" s="11" t="s">
        <v>127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129</v>
      </c>
      <c r="U108" s="16"/>
      <c r="V108" s="17"/>
      <c r="W108" s="17"/>
      <c r="X108" s="17"/>
      <c r="Y108" s="17"/>
      <c r="Z108" s="15" t="s">
        <v>128</v>
      </c>
      <c r="AA108" s="18">
        <f>AA109</f>
        <v>856.22199999999998</v>
      </c>
      <c r="AB108" s="18">
        <f>AB109</f>
        <v>740.04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 t="s">
        <v>128</v>
      </c>
    </row>
    <row r="109" spans="1:56" ht="68.45" customHeight="1">
      <c r="A109" s="10" t="s">
        <v>110</v>
      </c>
      <c r="B109" s="30" t="s">
        <v>212</v>
      </c>
      <c r="C109" s="11" t="s">
        <v>116</v>
      </c>
      <c r="D109" s="11" t="s">
        <v>81</v>
      </c>
      <c r="E109" s="16" t="s">
        <v>127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110</v>
      </c>
      <c r="AA109" s="13">
        <v>856.22199999999998</v>
      </c>
      <c r="AB109" s="13">
        <v>740.04</v>
      </c>
      <c r="AC109" s="13"/>
      <c r="AD109" s="13"/>
      <c r="AE109" s="13"/>
      <c r="AF109" s="13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0" t="s">
        <v>110</v>
      </c>
    </row>
    <row r="110" spans="1:56" ht="63">
      <c r="A110" s="24" t="s">
        <v>111</v>
      </c>
      <c r="B110" s="30" t="s">
        <v>212</v>
      </c>
      <c r="C110" s="33" t="s">
        <v>116</v>
      </c>
      <c r="D110" s="33" t="s">
        <v>81</v>
      </c>
      <c r="E110" s="30" t="s">
        <v>130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 t="s">
        <v>112</v>
      </c>
      <c r="U110" s="33"/>
      <c r="V110" s="34"/>
      <c r="W110" s="34"/>
      <c r="X110" s="34"/>
      <c r="Y110" s="34"/>
      <c r="Z110" s="24" t="s">
        <v>111</v>
      </c>
      <c r="AA110" s="28">
        <f>AA111</f>
        <v>0</v>
      </c>
      <c r="AB110" s="28">
        <f>AB111</f>
        <v>0</v>
      </c>
      <c r="AC110" s="18"/>
      <c r="AD110" s="18"/>
      <c r="AE110" s="18"/>
      <c r="AF110" s="18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5" t="s">
        <v>111</v>
      </c>
    </row>
    <row r="111" spans="1:56" ht="78.75">
      <c r="A111" s="23" t="s">
        <v>220</v>
      </c>
      <c r="B111" s="30" t="s">
        <v>212</v>
      </c>
      <c r="C111" s="30" t="s">
        <v>116</v>
      </c>
      <c r="D111" s="30" t="s">
        <v>81</v>
      </c>
      <c r="E111" s="33" t="s">
        <v>130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51"/>
      <c r="W111" s="51"/>
      <c r="X111" s="51"/>
      <c r="Y111" s="51"/>
      <c r="Z111" s="23" t="s">
        <v>131</v>
      </c>
      <c r="AA111" s="27">
        <v>0</v>
      </c>
      <c r="AB111" s="27">
        <v>0</v>
      </c>
      <c r="AC111" s="13"/>
      <c r="AD111" s="13">
        <v>12895</v>
      </c>
      <c r="AE111" s="13"/>
      <c r="AF111" s="13">
        <v>385.2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0" t="s">
        <v>131</v>
      </c>
    </row>
    <row r="112" spans="1:56" ht="47.25">
      <c r="A112" s="15" t="s">
        <v>215</v>
      </c>
      <c r="B112" s="30" t="s">
        <v>212</v>
      </c>
      <c r="C112" s="30" t="s">
        <v>116</v>
      </c>
      <c r="D112" s="30" t="s">
        <v>81</v>
      </c>
      <c r="E112" s="33" t="s">
        <v>245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 t="s">
        <v>246</v>
      </c>
      <c r="U112" s="30"/>
      <c r="V112" s="51"/>
      <c r="W112" s="51"/>
      <c r="X112" s="51"/>
      <c r="Y112" s="51"/>
      <c r="Z112" s="23"/>
      <c r="AA112" s="27">
        <v>57.66</v>
      </c>
      <c r="AB112" s="27">
        <v>57.66</v>
      </c>
      <c r="AC112" s="13"/>
      <c r="AD112" s="13"/>
      <c r="AE112" s="13"/>
      <c r="AF112" s="13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0"/>
    </row>
    <row r="113" spans="1:53" ht="94.5">
      <c r="A113" s="15" t="s">
        <v>215</v>
      </c>
      <c r="B113" s="30" t="s">
        <v>212</v>
      </c>
      <c r="C113" s="16" t="s">
        <v>116</v>
      </c>
      <c r="D113" s="16" t="s">
        <v>81</v>
      </c>
      <c r="E113" s="25" t="s">
        <v>219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6" t="s">
        <v>27</v>
      </c>
      <c r="U113" s="16"/>
      <c r="V113" s="17"/>
      <c r="W113" s="17"/>
      <c r="X113" s="17"/>
      <c r="Y113" s="17"/>
      <c r="Z113" s="15" t="s">
        <v>132</v>
      </c>
      <c r="AA113" s="18">
        <v>2280.08</v>
      </c>
      <c r="AB113" s="18">
        <v>2280.08</v>
      </c>
      <c r="AC113" s="18"/>
      <c r="AD113" s="18">
        <v>12895</v>
      </c>
      <c r="AE113" s="18"/>
      <c r="AF113" s="18">
        <v>385.2</v>
      </c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 t="s">
        <v>132</v>
      </c>
    </row>
    <row r="114" spans="1:53" ht="17.100000000000001" customHeight="1">
      <c r="A114" s="9" t="s">
        <v>133</v>
      </c>
      <c r="B114" s="30" t="s">
        <v>212</v>
      </c>
      <c r="C114" s="4" t="s">
        <v>116</v>
      </c>
      <c r="D114" s="4" t="s">
        <v>83</v>
      </c>
      <c r="E114" s="2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9" t="s">
        <v>133</v>
      </c>
      <c r="AA114" s="7">
        <f>AA115+AA119+AA121+AA123+AA125+AA131+AA133+AA135+AA117+AA127+AA129</f>
        <v>27372.69</v>
      </c>
      <c r="AB114" s="7">
        <f>AB115+AB119+AB121+AB123+AB125+AB131+AB133+AB135+AB117+AB127+AB129</f>
        <v>27247.19</v>
      </c>
      <c r="AC114" s="7"/>
      <c r="AD114" s="7">
        <v>12124.2</v>
      </c>
      <c r="AE114" s="7"/>
      <c r="AF114" s="7">
        <v>1654.6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9" t="s">
        <v>133</v>
      </c>
    </row>
    <row r="115" spans="1:53" ht="31.5">
      <c r="A115" s="10" t="s">
        <v>134</v>
      </c>
      <c r="B115" s="30" t="s">
        <v>212</v>
      </c>
      <c r="C115" s="11" t="s">
        <v>116</v>
      </c>
      <c r="D115" s="11" t="s">
        <v>83</v>
      </c>
      <c r="E115" s="11" t="s">
        <v>135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0" t="s">
        <v>134</v>
      </c>
      <c r="AA115" s="13">
        <f>AA116</f>
        <v>12344.62</v>
      </c>
      <c r="AB115" s="13">
        <f>AB116</f>
        <v>12344.62</v>
      </c>
      <c r="AC115" s="13"/>
      <c r="AD115" s="13">
        <v>10000</v>
      </c>
      <c r="AE115" s="13"/>
      <c r="AF115" s="13">
        <v>1365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0" t="s">
        <v>134</v>
      </c>
    </row>
    <row r="116" spans="1:53" ht="47.25">
      <c r="A116" s="15" t="s">
        <v>136</v>
      </c>
      <c r="B116" s="30" t="s">
        <v>212</v>
      </c>
      <c r="C116" s="16" t="s">
        <v>116</v>
      </c>
      <c r="D116" s="16" t="s">
        <v>83</v>
      </c>
      <c r="E116" s="11" t="s">
        <v>135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112</v>
      </c>
      <c r="U116" s="16"/>
      <c r="V116" s="17"/>
      <c r="W116" s="17"/>
      <c r="X116" s="17"/>
      <c r="Y116" s="17"/>
      <c r="Z116" s="15" t="s">
        <v>136</v>
      </c>
      <c r="AA116" s="18">
        <v>12344.62</v>
      </c>
      <c r="AB116" s="18">
        <v>12344.62</v>
      </c>
      <c r="AC116" s="18"/>
      <c r="AD116" s="18">
        <v>10000</v>
      </c>
      <c r="AE116" s="18"/>
      <c r="AF116" s="18">
        <v>1365</v>
      </c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5" t="s">
        <v>136</v>
      </c>
    </row>
    <row r="117" spans="1:53" ht="45" customHeight="1">
      <c r="A117" s="15" t="s">
        <v>122</v>
      </c>
      <c r="B117" s="30" t="s">
        <v>212</v>
      </c>
      <c r="C117" s="16" t="s">
        <v>116</v>
      </c>
      <c r="D117" s="16" t="s">
        <v>83</v>
      </c>
      <c r="E117" s="26" t="s">
        <v>241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7"/>
      <c r="W117" s="17"/>
      <c r="X117" s="17"/>
      <c r="Y117" s="17"/>
      <c r="Z117" s="15"/>
      <c r="AA117" s="18">
        <f>AA118</f>
        <v>385.76</v>
      </c>
      <c r="AB117" s="18">
        <f>AB118</f>
        <v>385.76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/>
    </row>
    <row r="118" spans="1:53" ht="47.25">
      <c r="A118" s="15" t="s">
        <v>215</v>
      </c>
      <c r="B118" s="30" t="s">
        <v>212</v>
      </c>
      <c r="C118" s="16" t="s">
        <v>116</v>
      </c>
      <c r="D118" s="16" t="s">
        <v>83</v>
      </c>
      <c r="E118" s="26" t="s">
        <v>241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6" t="s">
        <v>27</v>
      </c>
      <c r="U118" s="16"/>
      <c r="V118" s="17"/>
      <c r="W118" s="17"/>
      <c r="X118" s="17"/>
      <c r="Y118" s="17"/>
      <c r="Z118" s="15"/>
      <c r="AA118" s="18">
        <v>385.76</v>
      </c>
      <c r="AB118" s="18">
        <v>385.76</v>
      </c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5"/>
    </row>
    <row r="119" spans="1:53" ht="34.15" customHeight="1">
      <c r="A119" s="10" t="s">
        <v>137</v>
      </c>
      <c r="B119" s="30" t="s">
        <v>212</v>
      </c>
      <c r="C119" s="11" t="s">
        <v>116</v>
      </c>
      <c r="D119" s="11" t="s">
        <v>83</v>
      </c>
      <c r="E119" s="11" t="s">
        <v>138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137</v>
      </c>
      <c r="AA119" s="13">
        <f>AA120</f>
        <v>3218.5</v>
      </c>
      <c r="AB119" s="13">
        <f>AB120</f>
        <v>3218.5</v>
      </c>
      <c r="AC119" s="13"/>
      <c r="AD119" s="13"/>
      <c r="AE119" s="13"/>
      <c r="AF119" s="13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0" t="s">
        <v>137</v>
      </c>
    </row>
    <row r="120" spans="1:53" ht="63">
      <c r="A120" s="15" t="s">
        <v>139</v>
      </c>
      <c r="B120" s="30" t="s">
        <v>212</v>
      </c>
      <c r="C120" s="16" t="s">
        <v>116</v>
      </c>
      <c r="D120" s="16" t="s">
        <v>83</v>
      </c>
      <c r="E120" s="11" t="s">
        <v>138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27</v>
      </c>
      <c r="U120" s="16"/>
      <c r="V120" s="17"/>
      <c r="W120" s="17"/>
      <c r="X120" s="17"/>
      <c r="Y120" s="17"/>
      <c r="Z120" s="15" t="s">
        <v>139</v>
      </c>
      <c r="AA120" s="18">
        <v>3218.5</v>
      </c>
      <c r="AB120" s="18">
        <v>3218.5</v>
      </c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5" t="s">
        <v>139</v>
      </c>
    </row>
    <row r="121" spans="1:53" ht="15.75">
      <c r="A121" s="10" t="s">
        <v>140</v>
      </c>
      <c r="B121" s="30" t="s">
        <v>212</v>
      </c>
      <c r="C121" s="11" t="s">
        <v>116</v>
      </c>
      <c r="D121" s="11" t="s">
        <v>83</v>
      </c>
      <c r="E121" s="11" t="s">
        <v>141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0" t="s">
        <v>140</v>
      </c>
      <c r="AA121" s="13">
        <f>AA122</f>
        <v>5699.04</v>
      </c>
      <c r="AB121" s="13">
        <f>AB122</f>
        <v>5695.89</v>
      </c>
      <c r="AC121" s="13"/>
      <c r="AD121" s="13"/>
      <c r="AE121" s="13"/>
      <c r="AF121" s="13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0" t="s">
        <v>140</v>
      </c>
    </row>
    <row r="122" spans="1:53" ht="63">
      <c r="A122" s="15" t="s">
        <v>142</v>
      </c>
      <c r="B122" s="30" t="s">
        <v>212</v>
      </c>
      <c r="C122" s="16" t="s">
        <v>116</v>
      </c>
      <c r="D122" s="16" t="s">
        <v>83</v>
      </c>
      <c r="E122" s="11" t="s">
        <v>141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27</v>
      </c>
      <c r="U122" s="16"/>
      <c r="V122" s="17"/>
      <c r="W122" s="17"/>
      <c r="X122" s="17"/>
      <c r="Y122" s="17"/>
      <c r="Z122" s="15" t="s">
        <v>142</v>
      </c>
      <c r="AA122" s="18">
        <v>5699.04</v>
      </c>
      <c r="AB122" s="18">
        <v>5695.89</v>
      </c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5" t="s">
        <v>142</v>
      </c>
    </row>
    <row r="123" spans="1:53" ht="15.75">
      <c r="A123" s="10" t="s">
        <v>143</v>
      </c>
      <c r="B123" s="30" t="s">
        <v>212</v>
      </c>
      <c r="C123" s="11" t="s">
        <v>116</v>
      </c>
      <c r="D123" s="11" t="s">
        <v>83</v>
      </c>
      <c r="E123" s="11" t="s">
        <v>144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0" t="s">
        <v>143</v>
      </c>
      <c r="AA123" s="13">
        <f>AA124</f>
        <v>1548.75</v>
      </c>
      <c r="AB123" s="13">
        <f>AB124</f>
        <v>1501.44</v>
      </c>
      <c r="AC123" s="13"/>
      <c r="AD123" s="13"/>
      <c r="AE123" s="13"/>
      <c r="AF123" s="13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0" t="s">
        <v>143</v>
      </c>
    </row>
    <row r="124" spans="1:53" ht="78.75">
      <c r="A124" s="15" t="s">
        <v>145</v>
      </c>
      <c r="B124" s="30" t="s">
        <v>212</v>
      </c>
      <c r="C124" s="16" t="s">
        <v>116</v>
      </c>
      <c r="D124" s="16" t="s">
        <v>83</v>
      </c>
      <c r="E124" s="11" t="s">
        <v>144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27</v>
      </c>
      <c r="U124" s="16"/>
      <c r="V124" s="17"/>
      <c r="W124" s="17"/>
      <c r="X124" s="17"/>
      <c r="Y124" s="17"/>
      <c r="Z124" s="15" t="s">
        <v>145</v>
      </c>
      <c r="AA124" s="18">
        <v>1548.75</v>
      </c>
      <c r="AB124" s="18">
        <v>1501.44</v>
      </c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 t="s">
        <v>145</v>
      </c>
    </row>
    <row r="125" spans="1:53" ht="34.15" customHeight="1">
      <c r="A125" s="10" t="s">
        <v>146</v>
      </c>
      <c r="B125" s="30" t="s">
        <v>212</v>
      </c>
      <c r="C125" s="11" t="s">
        <v>116</v>
      </c>
      <c r="D125" s="11" t="s">
        <v>83</v>
      </c>
      <c r="E125" s="11" t="s">
        <v>147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0" t="s">
        <v>146</v>
      </c>
      <c r="AA125" s="13">
        <f>AA126</f>
        <v>589.29999999999995</v>
      </c>
      <c r="AB125" s="13">
        <f>AB126</f>
        <v>589.15</v>
      </c>
      <c r="AC125" s="13"/>
      <c r="AD125" s="13"/>
      <c r="AE125" s="13"/>
      <c r="AF125" s="13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0" t="s">
        <v>146</v>
      </c>
    </row>
    <row r="126" spans="1:53" ht="78.75">
      <c r="A126" s="15" t="s">
        <v>148</v>
      </c>
      <c r="B126" s="30" t="s">
        <v>212</v>
      </c>
      <c r="C126" s="16" t="s">
        <v>116</v>
      </c>
      <c r="D126" s="16" t="s">
        <v>83</v>
      </c>
      <c r="E126" s="11" t="s">
        <v>147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27</v>
      </c>
      <c r="U126" s="16"/>
      <c r="V126" s="17"/>
      <c r="W126" s="17"/>
      <c r="X126" s="17"/>
      <c r="Y126" s="17"/>
      <c r="Z126" s="15" t="s">
        <v>148</v>
      </c>
      <c r="AA126" s="18">
        <v>589.29999999999995</v>
      </c>
      <c r="AB126" s="18">
        <v>589.15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 t="s">
        <v>148</v>
      </c>
    </row>
    <row r="127" spans="1:53" ht="46.5" customHeight="1">
      <c r="A127" s="15" t="s">
        <v>197</v>
      </c>
      <c r="B127" s="30" t="s">
        <v>212</v>
      </c>
      <c r="C127" s="16" t="s">
        <v>116</v>
      </c>
      <c r="D127" s="16" t="s">
        <v>83</v>
      </c>
      <c r="E127" s="26" t="s">
        <v>221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5"/>
      <c r="AA127" s="18">
        <f>AA128</f>
        <v>2207.31</v>
      </c>
      <c r="AB127" s="18">
        <f>AB128</f>
        <v>2207.31</v>
      </c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5"/>
    </row>
    <row r="128" spans="1:53" ht="38.25" customHeight="1">
      <c r="A128" s="15" t="s">
        <v>215</v>
      </c>
      <c r="B128" s="30" t="s">
        <v>212</v>
      </c>
      <c r="C128" s="16" t="s">
        <v>116</v>
      </c>
      <c r="D128" s="16" t="s">
        <v>83</v>
      </c>
      <c r="E128" s="26" t="s">
        <v>221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27</v>
      </c>
      <c r="U128" s="16"/>
      <c r="V128" s="17"/>
      <c r="W128" s="17"/>
      <c r="X128" s="17"/>
      <c r="Y128" s="17"/>
      <c r="Z128" s="15"/>
      <c r="AA128" s="18">
        <v>2207.31</v>
      </c>
      <c r="AB128" s="18">
        <v>2207.31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/>
    </row>
    <row r="129" spans="1:53" ht="33" customHeight="1">
      <c r="A129" s="15" t="s">
        <v>223</v>
      </c>
      <c r="B129" s="30" t="s">
        <v>212</v>
      </c>
      <c r="C129" s="16" t="s">
        <v>116</v>
      </c>
      <c r="D129" s="16" t="s">
        <v>83</v>
      </c>
      <c r="E129" s="26" t="s">
        <v>222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5"/>
      <c r="AA129" s="18">
        <f>AA130</f>
        <v>469.4</v>
      </c>
      <c r="AB129" s="18">
        <f>AB130</f>
        <v>394.51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/>
    </row>
    <row r="130" spans="1:53" ht="54.75" customHeight="1">
      <c r="A130" s="15" t="s">
        <v>215</v>
      </c>
      <c r="B130" s="30" t="s">
        <v>212</v>
      </c>
      <c r="C130" s="16" t="s">
        <v>116</v>
      </c>
      <c r="D130" s="16" t="s">
        <v>83</v>
      </c>
      <c r="E130" s="26" t="s">
        <v>222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27</v>
      </c>
      <c r="U130" s="16"/>
      <c r="V130" s="17"/>
      <c r="W130" s="17"/>
      <c r="X130" s="17"/>
      <c r="Y130" s="17"/>
      <c r="Z130" s="15"/>
      <c r="AA130" s="18">
        <v>469.4</v>
      </c>
      <c r="AB130" s="18">
        <v>394.51</v>
      </c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5"/>
    </row>
    <row r="131" spans="1:53" ht="34.15" customHeight="1">
      <c r="A131" s="10" t="s">
        <v>149</v>
      </c>
      <c r="B131" s="30" t="s">
        <v>212</v>
      </c>
      <c r="C131" s="11" t="s">
        <v>116</v>
      </c>
      <c r="D131" s="11" t="s">
        <v>83</v>
      </c>
      <c r="E131" s="11" t="s">
        <v>150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149</v>
      </c>
      <c r="AA131" s="13">
        <f>AA132</f>
        <v>37.619999999999997</v>
      </c>
      <c r="AB131" s="13">
        <f>AB132</f>
        <v>37.619999999999997</v>
      </c>
      <c r="AC131" s="13"/>
      <c r="AD131" s="13"/>
      <c r="AE131" s="13"/>
      <c r="AF131" s="13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0" t="s">
        <v>149</v>
      </c>
    </row>
    <row r="132" spans="1:53" ht="78.75">
      <c r="A132" s="15" t="s">
        <v>151</v>
      </c>
      <c r="B132" s="30" t="s">
        <v>212</v>
      </c>
      <c r="C132" s="16" t="s">
        <v>116</v>
      </c>
      <c r="D132" s="16" t="s">
        <v>83</v>
      </c>
      <c r="E132" s="11" t="s">
        <v>150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27</v>
      </c>
      <c r="U132" s="16"/>
      <c r="V132" s="17"/>
      <c r="W132" s="17"/>
      <c r="X132" s="17"/>
      <c r="Y132" s="17"/>
      <c r="Z132" s="15" t="s">
        <v>151</v>
      </c>
      <c r="AA132" s="18">
        <v>37.619999999999997</v>
      </c>
      <c r="AB132" s="18">
        <v>37.619999999999997</v>
      </c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5" t="s">
        <v>151</v>
      </c>
    </row>
    <row r="133" spans="1:53" ht="63">
      <c r="A133" s="10" t="s">
        <v>152</v>
      </c>
      <c r="B133" s="30" t="s">
        <v>212</v>
      </c>
      <c r="C133" s="11" t="s">
        <v>116</v>
      </c>
      <c r="D133" s="11" t="s">
        <v>83</v>
      </c>
      <c r="E133" s="11" t="s">
        <v>153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152</v>
      </c>
      <c r="AA133" s="13">
        <f>AA134</f>
        <v>122.39</v>
      </c>
      <c r="AB133" s="13">
        <f>AB134</f>
        <v>122.39</v>
      </c>
      <c r="AC133" s="13"/>
      <c r="AD133" s="13"/>
      <c r="AE133" s="13"/>
      <c r="AF133" s="13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0" t="s">
        <v>152</v>
      </c>
    </row>
    <row r="134" spans="1:53" ht="110.25">
      <c r="A134" s="15" t="s">
        <v>215</v>
      </c>
      <c r="B134" s="30" t="s">
        <v>212</v>
      </c>
      <c r="C134" s="16" t="s">
        <v>116</v>
      </c>
      <c r="D134" s="16" t="s">
        <v>83</v>
      </c>
      <c r="E134" s="11" t="s">
        <v>153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27</v>
      </c>
      <c r="U134" s="16"/>
      <c r="V134" s="17"/>
      <c r="W134" s="17"/>
      <c r="X134" s="17"/>
      <c r="Y134" s="17"/>
      <c r="Z134" s="15" t="s">
        <v>154</v>
      </c>
      <c r="AA134" s="18">
        <v>122.39</v>
      </c>
      <c r="AB134" s="18">
        <v>122.39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 t="s">
        <v>154</v>
      </c>
    </row>
    <row r="135" spans="1:53" ht="126">
      <c r="A135" s="21" t="s">
        <v>157</v>
      </c>
      <c r="B135" s="30" t="s">
        <v>212</v>
      </c>
      <c r="C135" s="11" t="s">
        <v>116</v>
      </c>
      <c r="D135" s="11" t="s">
        <v>83</v>
      </c>
      <c r="E135" s="11" t="s">
        <v>158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21" t="s">
        <v>157</v>
      </c>
      <c r="AA135" s="13">
        <f>AA136</f>
        <v>750</v>
      </c>
      <c r="AB135" s="13">
        <f>AB136</f>
        <v>750</v>
      </c>
      <c r="AC135" s="13"/>
      <c r="AD135" s="13">
        <v>1069.3</v>
      </c>
      <c r="AE135" s="13"/>
      <c r="AF135" s="13">
        <v>145.80000000000001</v>
      </c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21" t="s">
        <v>157</v>
      </c>
    </row>
    <row r="136" spans="1:53" ht="189">
      <c r="A136" s="20" t="s">
        <v>159</v>
      </c>
      <c r="B136" s="30" t="s">
        <v>212</v>
      </c>
      <c r="C136" s="16" t="s">
        <v>116</v>
      </c>
      <c r="D136" s="16" t="s">
        <v>83</v>
      </c>
      <c r="E136" s="11" t="s">
        <v>158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27</v>
      </c>
      <c r="U136" s="16"/>
      <c r="V136" s="17"/>
      <c r="W136" s="17"/>
      <c r="X136" s="17"/>
      <c r="Y136" s="17"/>
      <c r="Z136" s="20" t="s">
        <v>159</v>
      </c>
      <c r="AA136" s="18">
        <v>750</v>
      </c>
      <c r="AB136" s="18">
        <v>750</v>
      </c>
      <c r="AC136" s="18"/>
      <c r="AD136" s="18">
        <v>1069.3</v>
      </c>
      <c r="AE136" s="18"/>
      <c r="AF136" s="18">
        <v>145.80000000000001</v>
      </c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20" t="s">
        <v>159</v>
      </c>
    </row>
    <row r="137" spans="1:53" ht="17.100000000000001" customHeight="1">
      <c r="A137" s="9" t="s">
        <v>160</v>
      </c>
      <c r="B137" s="35" t="s">
        <v>212</v>
      </c>
      <c r="C137" s="4" t="s">
        <v>161</v>
      </c>
      <c r="D137" s="4" t="s">
        <v>21</v>
      </c>
      <c r="E137" s="1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9" t="s">
        <v>160</v>
      </c>
      <c r="AA137" s="7">
        <f>AA138</f>
        <v>484.52</v>
      </c>
      <c r="AB137" s="7">
        <f>AB138</f>
        <v>484.52</v>
      </c>
      <c r="AC137" s="7"/>
      <c r="AD137" s="7"/>
      <c r="AE137" s="7"/>
      <c r="AF137" s="7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7">
        <v>230</v>
      </c>
      <c r="AR137" s="7"/>
      <c r="AS137" s="7"/>
      <c r="AT137" s="7"/>
      <c r="AU137" s="7"/>
      <c r="AV137" s="7">
        <v>230</v>
      </c>
      <c r="AW137" s="7"/>
      <c r="AX137" s="7"/>
      <c r="AY137" s="7"/>
      <c r="AZ137" s="7"/>
      <c r="BA137" s="9" t="s">
        <v>160</v>
      </c>
    </row>
    <row r="138" spans="1:53" ht="17.100000000000001" customHeight="1">
      <c r="A138" s="9" t="s">
        <v>162</v>
      </c>
      <c r="B138" s="35" t="s">
        <v>212</v>
      </c>
      <c r="C138" s="4" t="s">
        <v>161</v>
      </c>
      <c r="D138" s="4" t="s">
        <v>161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9" t="s">
        <v>162</v>
      </c>
      <c r="AA138" s="7">
        <f>AA139+AA141</f>
        <v>484.52</v>
      </c>
      <c r="AB138" s="7">
        <f>AB139+AB141</f>
        <v>484.52</v>
      </c>
      <c r="AC138" s="7"/>
      <c r="AD138" s="7"/>
      <c r="AE138" s="7"/>
      <c r="AF138" s="7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7">
        <v>230</v>
      </c>
      <c r="AR138" s="7"/>
      <c r="AS138" s="7"/>
      <c r="AT138" s="7"/>
      <c r="AU138" s="7"/>
      <c r="AV138" s="7">
        <v>230</v>
      </c>
      <c r="AW138" s="7"/>
      <c r="AX138" s="7"/>
      <c r="AY138" s="7"/>
      <c r="AZ138" s="7"/>
      <c r="BA138" s="9" t="s">
        <v>162</v>
      </c>
    </row>
    <row r="139" spans="1:53" ht="63">
      <c r="A139" s="10" t="s">
        <v>163</v>
      </c>
      <c r="B139" s="30" t="s">
        <v>212</v>
      </c>
      <c r="C139" s="11" t="s">
        <v>161</v>
      </c>
      <c r="D139" s="11" t="s">
        <v>161</v>
      </c>
      <c r="E139" s="16" t="s">
        <v>164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10" t="s">
        <v>163</v>
      </c>
      <c r="AA139" s="13">
        <v>0</v>
      </c>
      <c r="AB139" s="13">
        <f>AB140</f>
        <v>0</v>
      </c>
      <c r="AC139" s="13"/>
      <c r="AD139" s="13"/>
      <c r="AE139" s="13"/>
      <c r="AF139" s="13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3">
        <v>30</v>
      </c>
      <c r="AR139" s="13"/>
      <c r="AS139" s="13"/>
      <c r="AT139" s="13"/>
      <c r="AU139" s="13"/>
      <c r="AV139" s="13">
        <v>30</v>
      </c>
      <c r="AW139" s="13"/>
      <c r="AX139" s="13"/>
      <c r="AY139" s="13"/>
      <c r="AZ139" s="13"/>
      <c r="BA139" s="10" t="s">
        <v>163</v>
      </c>
    </row>
    <row r="140" spans="1:53" ht="78.75">
      <c r="A140" s="15" t="s">
        <v>215</v>
      </c>
      <c r="B140" s="30" t="s">
        <v>212</v>
      </c>
      <c r="C140" s="16" t="s">
        <v>161</v>
      </c>
      <c r="D140" s="16" t="s">
        <v>161</v>
      </c>
      <c r="E140" s="11" t="s">
        <v>164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27</v>
      </c>
      <c r="U140" s="16"/>
      <c r="V140" s="17"/>
      <c r="W140" s="17"/>
      <c r="X140" s="17"/>
      <c r="Y140" s="17"/>
      <c r="Z140" s="15" t="s">
        <v>165</v>
      </c>
      <c r="AA140" s="18">
        <v>0</v>
      </c>
      <c r="AB140" s="18">
        <v>0</v>
      </c>
      <c r="AC140" s="18"/>
      <c r="AD140" s="18"/>
      <c r="AE140" s="18"/>
      <c r="AF140" s="18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8">
        <v>30</v>
      </c>
      <c r="AR140" s="18"/>
      <c r="AS140" s="18"/>
      <c r="AT140" s="18"/>
      <c r="AU140" s="18"/>
      <c r="AV140" s="18">
        <v>30</v>
      </c>
      <c r="AW140" s="18"/>
      <c r="AX140" s="18"/>
      <c r="AY140" s="18"/>
      <c r="AZ140" s="18"/>
      <c r="BA140" s="15" t="s">
        <v>165</v>
      </c>
    </row>
    <row r="141" spans="1:53" ht="31.5">
      <c r="A141" s="10" t="s">
        <v>167</v>
      </c>
      <c r="B141" s="30" t="s">
        <v>212</v>
      </c>
      <c r="C141" s="11" t="s">
        <v>161</v>
      </c>
      <c r="D141" s="11" t="s">
        <v>161</v>
      </c>
      <c r="E141" s="11" t="s">
        <v>168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0" t="s">
        <v>167</v>
      </c>
      <c r="AA141" s="13">
        <f>AA142+AA144</f>
        <v>484.52</v>
      </c>
      <c r="AB141" s="13">
        <f>AB142+AB144</f>
        <v>484.52</v>
      </c>
      <c r="AC141" s="13"/>
      <c r="AD141" s="13"/>
      <c r="AE141" s="13"/>
      <c r="AF141" s="13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3">
        <v>200</v>
      </c>
      <c r="AR141" s="13"/>
      <c r="AS141" s="13"/>
      <c r="AT141" s="13"/>
      <c r="AU141" s="13"/>
      <c r="AV141" s="13">
        <v>200</v>
      </c>
      <c r="AW141" s="13"/>
      <c r="AX141" s="13"/>
      <c r="AY141" s="13"/>
      <c r="AZ141" s="13"/>
      <c r="BA141" s="10" t="s">
        <v>167</v>
      </c>
    </row>
    <row r="142" spans="1:53" ht="68.45" customHeight="1">
      <c r="A142" s="15" t="s">
        <v>169</v>
      </c>
      <c r="B142" s="30" t="s">
        <v>212</v>
      </c>
      <c r="C142" s="16" t="s">
        <v>161</v>
      </c>
      <c r="D142" s="16" t="s">
        <v>161</v>
      </c>
      <c r="E142" s="11" t="s">
        <v>168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166</v>
      </c>
      <c r="U142" s="16"/>
      <c r="V142" s="17"/>
      <c r="W142" s="17"/>
      <c r="X142" s="17"/>
      <c r="Y142" s="17"/>
      <c r="Z142" s="15" t="s">
        <v>169</v>
      </c>
      <c r="AA142" s="18">
        <v>387.64</v>
      </c>
      <c r="AB142" s="18">
        <v>387.64</v>
      </c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8">
        <v>200</v>
      </c>
      <c r="AR142" s="18"/>
      <c r="AS142" s="18"/>
      <c r="AT142" s="18"/>
      <c r="AU142" s="18"/>
      <c r="AV142" s="18">
        <v>200</v>
      </c>
      <c r="AW142" s="18"/>
      <c r="AX142" s="18"/>
      <c r="AY142" s="18"/>
      <c r="AZ142" s="18"/>
      <c r="BA142" s="15" t="s">
        <v>169</v>
      </c>
    </row>
    <row r="143" spans="1:53" ht="68.45" customHeight="1">
      <c r="A143" s="10" t="s">
        <v>167</v>
      </c>
      <c r="B143" s="30" t="s">
        <v>212</v>
      </c>
      <c r="C143" s="16" t="s">
        <v>161</v>
      </c>
      <c r="D143" s="16" t="s">
        <v>161</v>
      </c>
      <c r="E143" s="16" t="s">
        <v>168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5"/>
      <c r="AA143" s="18">
        <f>AA144</f>
        <v>96.88</v>
      </c>
      <c r="AB143" s="18">
        <f>AB144</f>
        <v>96.88</v>
      </c>
      <c r="AC143" s="18"/>
      <c r="AD143" s="18"/>
      <c r="AE143" s="18"/>
      <c r="AF143" s="18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5"/>
    </row>
    <row r="144" spans="1:53" ht="68.45" customHeight="1">
      <c r="A144" s="15" t="s">
        <v>215</v>
      </c>
      <c r="B144" s="30" t="s">
        <v>212</v>
      </c>
      <c r="C144" s="16" t="s">
        <v>161</v>
      </c>
      <c r="D144" s="16" t="s">
        <v>161</v>
      </c>
      <c r="E144" s="16" t="s">
        <v>168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6" t="s">
        <v>27</v>
      </c>
      <c r="U144" s="16"/>
      <c r="V144" s="17"/>
      <c r="W144" s="17"/>
      <c r="X144" s="17"/>
      <c r="Y144" s="17"/>
      <c r="Z144" s="15"/>
      <c r="AA144" s="18">
        <v>96.88</v>
      </c>
      <c r="AB144" s="18">
        <v>96.88</v>
      </c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5"/>
    </row>
    <row r="145" spans="1:53" ht="17.100000000000001" customHeight="1">
      <c r="A145" s="9" t="s">
        <v>170</v>
      </c>
      <c r="B145" s="35" t="s">
        <v>212</v>
      </c>
      <c r="C145" s="4" t="s">
        <v>171</v>
      </c>
      <c r="D145" s="4" t="s">
        <v>21</v>
      </c>
      <c r="E145" s="16" t="s">
        <v>168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9" t="s">
        <v>170</v>
      </c>
      <c r="AA145" s="7">
        <f>AA146+AA162</f>
        <v>12218.68</v>
      </c>
      <c r="AB145" s="7">
        <f>AB146+AB162</f>
        <v>12218.68</v>
      </c>
      <c r="AC145" s="7"/>
      <c r="AD145" s="7">
        <v>1047.0999999999999</v>
      </c>
      <c r="AE145" s="7"/>
      <c r="AF145" s="7">
        <v>1047.0999999999999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7">
        <v>5506.2</v>
      </c>
      <c r="AR145" s="7"/>
      <c r="AS145" s="7"/>
      <c r="AT145" s="7"/>
      <c r="AU145" s="7"/>
      <c r="AV145" s="7">
        <v>5506.2</v>
      </c>
      <c r="AW145" s="7"/>
      <c r="AX145" s="7"/>
      <c r="AY145" s="7"/>
      <c r="AZ145" s="7"/>
      <c r="BA145" s="9" t="s">
        <v>170</v>
      </c>
    </row>
    <row r="146" spans="1:53" ht="17.100000000000001" customHeight="1">
      <c r="A146" s="9" t="s">
        <v>172</v>
      </c>
      <c r="B146" s="35" t="s">
        <v>212</v>
      </c>
      <c r="C146" s="4" t="s">
        <v>171</v>
      </c>
      <c r="D146" s="4" t="s">
        <v>20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9" t="s">
        <v>172</v>
      </c>
      <c r="AA146" s="7">
        <f>AA147+AA150+AA153+AA155+AA158+AA161</f>
        <v>12218.68</v>
      </c>
      <c r="AB146" s="7">
        <f>AB147+AB150+AB153+AB155+AB158+AB161</f>
        <v>12218.68</v>
      </c>
      <c r="AC146" s="7"/>
      <c r="AD146" s="7">
        <v>1047.0999999999999</v>
      </c>
      <c r="AE146" s="7"/>
      <c r="AF146" s="7">
        <v>1047.0999999999999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7">
        <v>5506.2</v>
      </c>
      <c r="AR146" s="7"/>
      <c r="AS146" s="7"/>
      <c r="AT146" s="7"/>
      <c r="AU146" s="7"/>
      <c r="AV146" s="7">
        <v>5506.2</v>
      </c>
      <c r="AW146" s="7"/>
      <c r="AX146" s="7"/>
      <c r="AY146" s="7"/>
      <c r="AZ146" s="7"/>
      <c r="BA146" s="9" t="s">
        <v>172</v>
      </c>
    </row>
    <row r="147" spans="1:53" ht="31.5">
      <c r="A147" s="10" t="s">
        <v>173</v>
      </c>
      <c r="B147" s="30" t="s">
        <v>212</v>
      </c>
      <c r="C147" s="11" t="s">
        <v>171</v>
      </c>
      <c r="D147" s="11" t="s">
        <v>20</v>
      </c>
      <c r="E147" s="16" t="s">
        <v>174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0" t="s">
        <v>173</v>
      </c>
      <c r="AA147" s="13">
        <f>AA148+AA149</f>
        <v>6323.9900000000007</v>
      </c>
      <c r="AB147" s="13">
        <f>AB148+AB149</f>
        <v>6323.9900000000007</v>
      </c>
      <c r="AC147" s="13"/>
      <c r="AD147" s="13"/>
      <c r="AE147" s="13"/>
      <c r="AF147" s="13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3">
        <v>4052.5</v>
      </c>
      <c r="AR147" s="13"/>
      <c r="AS147" s="13"/>
      <c r="AT147" s="13"/>
      <c r="AU147" s="13"/>
      <c r="AV147" s="13">
        <v>4052.5</v>
      </c>
      <c r="AW147" s="13"/>
      <c r="AX147" s="13"/>
      <c r="AY147" s="13"/>
      <c r="AZ147" s="13"/>
      <c r="BA147" s="10" t="s">
        <v>173</v>
      </c>
    </row>
    <row r="148" spans="1:53" ht="68.45" customHeight="1">
      <c r="A148" s="15" t="s">
        <v>175</v>
      </c>
      <c r="B148" s="30" t="s">
        <v>212</v>
      </c>
      <c r="C148" s="16" t="s">
        <v>171</v>
      </c>
      <c r="D148" s="16" t="s">
        <v>20</v>
      </c>
      <c r="E148" s="11" t="s">
        <v>174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166</v>
      </c>
      <c r="U148" s="16"/>
      <c r="V148" s="17"/>
      <c r="W148" s="17"/>
      <c r="X148" s="17"/>
      <c r="Y148" s="17"/>
      <c r="Z148" s="15" t="s">
        <v>175</v>
      </c>
      <c r="AA148" s="18">
        <v>1889.72</v>
      </c>
      <c r="AB148" s="18">
        <v>1889.72</v>
      </c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8">
        <v>2748.3</v>
      </c>
      <c r="AR148" s="18"/>
      <c r="AS148" s="18"/>
      <c r="AT148" s="18"/>
      <c r="AU148" s="18"/>
      <c r="AV148" s="18">
        <v>2748.3</v>
      </c>
      <c r="AW148" s="18"/>
      <c r="AX148" s="18"/>
      <c r="AY148" s="18"/>
      <c r="AZ148" s="18"/>
      <c r="BA148" s="15" t="s">
        <v>175</v>
      </c>
    </row>
    <row r="149" spans="1:53" ht="78.75">
      <c r="A149" s="15" t="s">
        <v>176</v>
      </c>
      <c r="B149" s="30" t="s">
        <v>212</v>
      </c>
      <c r="C149" s="16" t="s">
        <v>171</v>
      </c>
      <c r="D149" s="16" t="s">
        <v>20</v>
      </c>
      <c r="E149" s="16" t="s">
        <v>174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27</v>
      </c>
      <c r="U149" s="16"/>
      <c r="V149" s="17"/>
      <c r="W149" s="17"/>
      <c r="X149" s="17"/>
      <c r="Y149" s="17"/>
      <c r="Z149" s="15" t="s">
        <v>176</v>
      </c>
      <c r="AA149" s="18">
        <v>4434.2700000000004</v>
      </c>
      <c r="AB149" s="18">
        <v>4434.2700000000004</v>
      </c>
      <c r="AC149" s="18"/>
      <c r="AD149" s="18"/>
      <c r="AE149" s="18"/>
      <c r="AF149" s="18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8">
        <v>1304.2</v>
      </c>
      <c r="AR149" s="18"/>
      <c r="AS149" s="18"/>
      <c r="AT149" s="18"/>
      <c r="AU149" s="18"/>
      <c r="AV149" s="18">
        <v>1304.2</v>
      </c>
      <c r="AW149" s="18"/>
      <c r="AX149" s="18"/>
      <c r="AY149" s="18"/>
      <c r="AZ149" s="18"/>
      <c r="BA149" s="15" t="s">
        <v>176</v>
      </c>
    </row>
    <row r="150" spans="1:53" ht="34.15" customHeight="1">
      <c r="A150" s="10" t="s">
        <v>177</v>
      </c>
      <c r="B150" s="30" t="s">
        <v>212</v>
      </c>
      <c r="C150" s="11" t="s">
        <v>171</v>
      </c>
      <c r="D150" s="11" t="s">
        <v>20</v>
      </c>
      <c r="E150" s="11" t="s">
        <v>178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12"/>
      <c r="Y150" s="12"/>
      <c r="Z150" s="10" t="s">
        <v>177</v>
      </c>
      <c r="AA150" s="13">
        <f>AA151+AA152</f>
        <v>929.41</v>
      </c>
      <c r="AB150" s="13">
        <f>AB151+AB152</f>
        <v>929.41</v>
      </c>
      <c r="AC150" s="13"/>
      <c r="AD150" s="13"/>
      <c r="AE150" s="13"/>
      <c r="AF150" s="13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3">
        <v>625</v>
      </c>
      <c r="AR150" s="13"/>
      <c r="AS150" s="13"/>
      <c r="AT150" s="13"/>
      <c r="AU150" s="13"/>
      <c r="AV150" s="13">
        <v>625</v>
      </c>
      <c r="AW150" s="13"/>
      <c r="AX150" s="13"/>
      <c r="AY150" s="13"/>
      <c r="AZ150" s="13"/>
      <c r="BA150" s="10" t="s">
        <v>177</v>
      </c>
    </row>
    <row r="151" spans="1:53" ht="78.75">
      <c r="A151" s="15" t="s">
        <v>179</v>
      </c>
      <c r="B151" s="30" t="s">
        <v>212</v>
      </c>
      <c r="C151" s="16" t="s">
        <v>171</v>
      </c>
      <c r="D151" s="16" t="s">
        <v>20</v>
      </c>
      <c r="E151" s="33" t="s">
        <v>178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27</v>
      </c>
      <c r="U151" s="16"/>
      <c r="V151" s="17"/>
      <c r="W151" s="17"/>
      <c r="X151" s="17"/>
      <c r="Y151" s="17"/>
      <c r="Z151" s="15" t="s">
        <v>179</v>
      </c>
      <c r="AA151" s="18">
        <v>929.41</v>
      </c>
      <c r="AB151" s="18">
        <v>929.41</v>
      </c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>
        <v>625</v>
      </c>
      <c r="AR151" s="18"/>
      <c r="AS151" s="18"/>
      <c r="AT151" s="18"/>
      <c r="AU151" s="18"/>
      <c r="AV151" s="18">
        <v>625</v>
      </c>
      <c r="AW151" s="18"/>
      <c r="AX151" s="18"/>
      <c r="AY151" s="18"/>
      <c r="AZ151" s="18"/>
      <c r="BA151" s="15" t="s">
        <v>179</v>
      </c>
    </row>
    <row r="152" spans="1:53" ht="28.5" customHeight="1">
      <c r="A152" s="24" t="s">
        <v>224</v>
      </c>
      <c r="B152" s="30" t="s">
        <v>212</v>
      </c>
      <c r="C152" s="33" t="s">
        <v>171</v>
      </c>
      <c r="D152" s="33" t="s">
        <v>20</v>
      </c>
      <c r="E152" s="16" t="s">
        <v>178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 t="s">
        <v>34</v>
      </c>
      <c r="U152" s="16"/>
      <c r="V152" s="17"/>
      <c r="W152" s="17"/>
      <c r="X152" s="17"/>
      <c r="Y152" s="17"/>
      <c r="Z152" s="15"/>
      <c r="AA152" s="18">
        <v>0</v>
      </c>
      <c r="AB152" s="18">
        <v>0</v>
      </c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5"/>
    </row>
    <row r="153" spans="1:53" ht="63">
      <c r="A153" s="10" t="s">
        <v>180</v>
      </c>
      <c r="B153" s="30" t="s">
        <v>212</v>
      </c>
      <c r="C153" s="30" t="s">
        <v>171</v>
      </c>
      <c r="D153" s="30" t="s">
        <v>20</v>
      </c>
      <c r="E153" s="30" t="s">
        <v>181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51"/>
      <c r="W153" s="51"/>
      <c r="X153" s="51"/>
      <c r="Y153" s="51"/>
      <c r="Z153" s="23" t="s">
        <v>180</v>
      </c>
      <c r="AA153" s="27">
        <f>AA154</f>
        <v>3408.64</v>
      </c>
      <c r="AB153" s="27">
        <f>AB154</f>
        <v>3408.64</v>
      </c>
      <c r="AC153" s="13"/>
      <c r="AD153" s="13">
        <v>872.6</v>
      </c>
      <c r="AE153" s="13"/>
      <c r="AF153" s="13">
        <v>872.6</v>
      </c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0" t="s">
        <v>180</v>
      </c>
    </row>
    <row r="154" spans="1:53" ht="78.75">
      <c r="A154" s="15" t="s">
        <v>182</v>
      </c>
      <c r="B154" s="30" t="s">
        <v>212</v>
      </c>
      <c r="C154" s="33" t="s">
        <v>171</v>
      </c>
      <c r="D154" s="33" t="s">
        <v>20</v>
      </c>
      <c r="E154" s="30" t="s">
        <v>181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 t="s">
        <v>166</v>
      </c>
      <c r="U154" s="33"/>
      <c r="V154" s="34"/>
      <c r="W154" s="34"/>
      <c r="X154" s="34"/>
      <c r="Y154" s="34"/>
      <c r="Z154" s="24" t="s">
        <v>182</v>
      </c>
      <c r="AA154" s="28">
        <v>3408.64</v>
      </c>
      <c r="AB154" s="28">
        <v>3408.64</v>
      </c>
      <c r="AC154" s="18"/>
      <c r="AD154" s="18">
        <v>872.6</v>
      </c>
      <c r="AE154" s="18"/>
      <c r="AF154" s="18">
        <v>872.6</v>
      </c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5" t="s">
        <v>182</v>
      </c>
    </row>
    <row r="155" spans="1:53" ht="31.5">
      <c r="A155" s="10" t="s">
        <v>173</v>
      </c>
      <c r="B155" s="30" t="s">
        <v>212</v>
      </c>
      <c r="C155" s="30" t="s">
        <v>171</v>
      </c>
      <c r="D155" s="30" t="s">
        <v>20</v>
      </c>
      <c r="E155" s="30" t="s">
        <v>183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51"/>
      <c r="W155" s="51"/>
      <c r="X155" s="51"/>
      <c r="Y155" s="51"/>
      <c r="Z155" s="23" t="s">
        <v>173</v>
      </c>
      <c r="AA155" s="27">
        <f>AA156+AA157</f>
        <v>714.38</v>
      </c>
      <c r="AB155" s="27">
        <f>AB156+AB157</f>
        <v>714.38</v>
      </c>
      <c r="AC155" s="13"/>
      <c r="AD155" s="13"/>
      <c r="AE155" s="13"/>
      <c r="AF155" s="13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3">
        <v>828.7</v>
      </c>
      <c r="AR155" s="13"/>
      <c r="AS155" s="13"/>
      <c r="AT155" s="13"/>
      <c r="AU155" s="13"/>
      <c r="AV155" s="13">
        <v>828.7</v>
      </c>
      <c r="AW155" s="13"/>
      <c r="AX155" s="13"/>
      <c r="AY155" s="13"/>
      <c r="AZ155" s="13"/>
      <c r="BA155" s="10" t="s">
        <v>173</v>
      </c>
    </row>
    <row r="156" spans="1:53" ht="68.45" customHeight="1">
      <c r="A156" s="15" t="s">
        <v>175</v>
      </c>
      <c r="B156" s="30" t="s">
        <v>212</v>
      </c>
      <c r="C156" s="33" t="s">
        <v>171</v>
      </c>
      <c r="D156" s="33" t="s">
        <v>20</v>
      </c>
      <c r="E156" s="30" t="s">
        <v>183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 t="s">
        <v>166</v>
      </c>
      <c r="U156" s="33"/>
      <c r="V156" s="34"/>
      <c r="W156" s="34"/>
      <c r="X156" s="34"/>
      <c r="Y156" s="34"/>
      <c r="Z156" s="24" t="s">
        <v>175</v>
      </c>
      <c r="AA156" s="28">
        <v>476.23</v>
      </c>
      <c r="AB156" s="28">
        <v>476.23</v>
      </c>
      <c r="AC156" s="18"/>
      <c r="AD156" s="18"/>
      <c r="AE156" s="18"/>
      <c r="AF156" s="18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>
        <v>549.79999999999995</v>
      </c>
      <c r="AR156" s="18"/>
      <c r="AS156" s="18"/>
      <c r="AT156" s="18"/>
      <c r="AU156" s="18"/>
      <c r="AV156" s="18">
        <v>549.79999999999995</v>
      </c>
      <c r="AW156" s="18"/>
      <c r="AX156" s="18"/>
      <c r="AY156" s="18"/>
      <c r="AZ156" s="18"/>
      <c r="BA156" s="15" t="s">
        <v>175</v>
      </c>
    </row>
    <row r="157" spans="1:53" ht="78.75">
      <c r="A157" s="15" t="s">
        <v>176</v>
      </c>
      <c r="B157" s="30" t="s">
        <v>212</v>
      </c>
      <c r="C157" s="16" t="s">
        <v>171</v>
      </c>
      <c r="D157" s="16" t="s">
        <v>20</v>
      </c>
      <c r="E157" s="16" t="s">
        <v>183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27</v>
      </c>
      <c r="U157" s="16"/>
      <c r="V157" s="17"/>
      <c r="W157" s="17"/>
      <c r="X157" s="17"/>
      <c r="Y157" s="17"/>
      <c r="Z157" s="15" t="s">
        <v>176</v>
      </c>
      <c r="AA157" s="18">
        <v>238.15</v>
      </c>
      <c r="AB157" s="18">
        <v>238.15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>
        <v>278.89999999999998</v>
      </c>
      <c r="AR157" s="18"/>
      <c r="AS157" s="18"/>
      <c r="AT157" s="18"/>
      <c r="AU157" s="18"/>
      <c r="AV157" s="18">
        <v>278.89999999999998</v>
      </c>
      <c r="AW157" s="18"/>
      <c r="AX157" s="18"/>
      <c r="AY157" s="18"/>
      <c r="AZ157" s="18"/>
      <c r="BA157" s="15" t="s">
        <v>176</v>
      </c>
    </row>
    <row r="158" spans="1:53" ht="63">
      <c r="A158" s="10" t="s">
        <v>180</v>
      </c>
      <c r="B158" s="30" t="s">
        <v>212</v>
      </c>
      <c r="C158" s="11" t="s">
        <v>171</v>
      </c>
      <c r="D158" s="11" t="s">
        <v>20</v>
      </c>
      <c r="E158" s="16" t="s">
        <v>184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180</v>
      </c>
      <c r="AA158" s="13">
        <f>AA159</f>
        <v>549.76</v>
      </c>
      <c r="AB158" s="13">
        <f>AB159</f>
        <v>549.76</v>
      </c>
      <c r="AC158" s="13"/>
      <c r="AD158" s="13">
        <v>174.5</v>
      </c>
      <c r="AE158" s="13"/>
      <c r="AF158" s="13">
        <v>174.5</v>
      </c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0" t="s">
        <v>180</v>
      </c>
    </row>
    <row r="159" spans="1:53" ht="78.75">
      <c r="A159" s="15" t="s">
        <v>182</v>
      </c>
      <c r="B159" s="30" t="s">
        <v>212</v>
      </c>
      <c r="C159" s="16" t="s">
        <v>171</v>
      </c>
      <c r="D159" s="16" t="s">
        <v>20</v>
      </c>
      <c r="E159" s="16" t="s">
        <v>184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166</v>
      </c>
      <c r="U159" s="16"/>
      <c r="V159" s="17"/>
      <c r="W159" s="17"/>
      <c r="X159" s="17"/>
      <c r="Y159" s="17"/>
      <c r="Z159" s="15" t="s">
        <v>182</v>
      </c>
      <c r="AA159" s="18">
        <v>549.76</v>
      </c>
      <c r="AB159" s="18">
        <v>549.76</v>
      </c>
      <c r="AC159" s="18"/>
      <c r="AD159" s="18">
        <v>174.5</v>
      </c>
      <c r="AE159" s="18"/>
      <c r="AF159" s="18">
        <v>174.5</v>
      </c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5" t="s">
        <v>182</v>
      </c>
    </row>
    <row r="160" spans="1:53" ht="45" customHeight="1">
      <c r="A160" s="24" t="s">
        <v>197</v>
      </c>
      <c r="B160" s="30" t="s">
        <v>212</v>
      </c>
      <c r="C160" s="33" t="s">
        <v>171</v>
      </c>
      <c r="D160" s="33" t="s">
        <v>20</v>
      </c>
      <c r="E160" s="33" t="s">
        <v>225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4"/>
      <c r="Z160" s="24"/>
      <c r="AA160" s="28">
        <v>549.76</v>
      </c>
      <c r="AB160" s="28">
        <v>549.76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5"/>
    </row>
    <row r="161" spans="1:53" ht="47.25">
      <c r="A161" s="24" t="s">
        <v>215</v>
      </c>
      <c r="B161" s="30" t="s">
        <v>212</v>
      </c>
      <c r="C161" s="33" t="s">
        <v>171</v>
      </c>
      <c r="D161" s="33" t="s">
        <v>20</v>
      </c>
      <c r="E161" s="33" t="s">
        <v>225</v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 t="s">
        <v>27</v>
      </c>
      <c r="U161" s="33"/>
      <c r="V161" s="34"/>
      <c r="W161" s="34"/>
      <c r="X161" s="34"/>
      <c r="Y161" s="34"/>
      <c r="Z161" s="24"/>
      <c r="AA161" s="28">
        <v>292.5</v>
      </c>
      <c r="AB161" s="28">
        <v>292.5</v>
      </c>
      <c r="AC161" s="18"/>
      <c r="AD161" s="18"/>
      <c r="AE161" s="18"/>
      <c r="AF161" s="18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5"/>
    </row>
    <row r="162" spans="1:53" ht="47.25" customHeight="1">
      <c r="A162" s="36" t="s">
        <v>226</v>
      </c>
      <c r="B162" s="35" t="s">
        <v>212</v>
      </c>
      <c r="C162" s="35" t="s">
        <v>171</v>
      </c>
      <c r="D162" s="35" t="s">
        <v>23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4"/>
      <c r="Z162" s="24"/>
      <c r="AA162" s="37">
        <v>0</v>
      </c>
      <c r="AB162" s="37">
        <f>AB163</f>
        <v>0</v>
      </c>
      <c r="AC162" s="18"/>
      <c r="AD162" s="18"/>
      <c r="AE162" s="18"/>
      <c r="AF162" s="18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5"/>
    </row>
    <row r="163" spans="1:53" ht="47.25" customHeight="1">
      <c r="A163" s="24" t="s">
        <v>177</v>
      </c>
      <c r="B163" s="30" t="s">
        <v>212</v>
      </c>
      <c r="C163" s="33" t="s">
        <v>171</v>
      </c>
      <c r="D163" s="33" t="s">
        <v>23</v>
      </c>
      <c r="E163" s="33" t="s">
        <v>178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4"/>
      <c r="Z163" s="24"/>
      <c r="AA163" s="28">
        <v>0</v>
      </c>
      <c r="AB163" s="28">
        <f>AB164</f>
        <v>0</v>
      </c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5"/>
    </row>
    <row r="164" spans="1:53" ht="47.25">
      <c r="A164" s="24" t="s">
        <v>215</v>
      </c>
      <c r="B164" s="30" t="s">
        <v>212</v>
      </c>
      <c r="C164" s="33" t="s">
        <v>171</v>
      </c>
      <c r="D164" s="33" t="s">
        <v>23</v>
      </c>
      <c r="E164" s="33" t="s">
        <v>178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 t="s">
        <v>27</v>
      </c>
      <c r="U164" s="33"/>
      <c r="V164" s="34"/>
      <c r="W164" s="34"/>
      <c r="X164" s="34"/>
      <c r="Y164" s="34"/>
      <c r="Z164" s="24"/>
      <c r="AA164" s="28">
        <v>0</v>
      </c>
      <c r="AB164" s="28">
        <v>0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/>
    </row>
    <row r="165" spans="1:53" ht="17.100000000000001" customHeight="1">
      <c r="A165" s="9" t="s">
        <v>185</v>
      </c>
      <c r="B165" s="35" t="s">
        <v>212</v>
      </c>
      <c r="C165" s="4" t="s">
        <v>94</v>
      </c>
      <c r="D165" s="4" t="s">
        <v>21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6"/>
      <c r="W165" s="6"/>
      <c r="X165" s="6"/>
      <c r="Y165" s="6"/>
      <c r="Z165" s="9" t="s">
        <v>185</v>
      </c>
      <c r="AA165" s="7">
        <f>AA166</f>
        <v>892</v>
      </c>
      <c r="AB165" s="7">
        <f t="shared" ref="AA165:AB167" si="1">AB166</f>
        <v>891.94</v>
      </c>
      <c r="AC165" s="7"/>
      <c r="AD165" s="7"/>
      <c r="AE165" s="7"/>
      <c r="AF165" s="7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7">
        <v>274.89999999999998</v>
      </c>
      <c r="AR165" s="7"/>
      <c r="AS165" s="7"/>
      <c r="AT165" s="7"/>
      <c r="AU165" s="7"/>
      <c r="AV165" s="7"/>
      <c r="AW165" s="7"/>
      <c r="AX165" s="7"/>
      <c r="AY165" s="7"/>
      <c r="AZ165" s="7"/>
      <c r="BA165" s="9" t="s">
        <v>185</v>
      </c>
    </row>
    <row r="166" spans="1:53" ht="17.100000000000001" customHeight="1">
      <c r="A166" s="9" t="s">
        <v>186</v>
      </c>
      <c r="B166" s="35" t="s">
        <v>212</v>
      </c>
      <c r="C166" s="4" t="s">
        <v>94</v>
      </c>
      <c r="D166" s="4" t="s">
        <v>20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9" t="s">
        <v>186</v>
      </c>
      <c r="AA166" s="7">
        <f t="shared" si="1"/>
        <v>892</v>
      </c>
      <c r="AB166" s="7">
        <f t="shared" si="1"/>
        <v>891.94</v>
      </c>
      <c r="AC166" s="7"/>
      <c r="AD166" s="7"/>
      <c r="AE166" s="7"/>
      <c r="AF166" s="7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7">
        <v>274.89999999999998</v>
      </c>
      <c r="AR166" s="7"/>
      <c r="AS166" s="7"/>
      <c r="AT166" s="7"/>
      <c r="AU166" s="7"/>
      <c r="AV166" s="7"/>
      <c r="AW166" s="7"/>
      <c r="AX166" s="7"/>
      <c r="AY166" s="7"/>
      <c r="AZ166" s="7"/>
      <c r="BA166" s="9" t="s">
        <v>186</v>
      </c>
    </row>
    <row r="167" spans="1:53" ht="51.4" customHeight="1">
      <c r="A167" s="10" t="s">
        <v>187</v>
      </c>
      <c r="B167" s="30" t="s">
        <v>212</v>
      </c>
      <c r="C167" s="11" t="s">
        <v>94</v>
      </c>
      <c r="D167" s="11" t="s">
        <v>20</v>
      </c>
      <c r="E167" s="16" t="s">
        <v>188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2"/>
      <c r="Y167" s="12"/>
      <c r="Z167" s="10" t="s">
        <v>187</v>
      </c>
      <c r="AA167" s="13">
        <f t="shared" si="1"/>
        <v>892</v>
      </c>
      <c r="AB167" s="13">
        <f t="shared" si="1"/>
        <v>891.94</v>
      </c>
      <c r="AC167" s="13"/>
      <c r="AD167" s="13"/>
      <c r="AE167" s="13"/>
      <c r="AF167" s="13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3">
        <v>274.89999999999998</v>
      </c>
      <c r="AR167" s="13"/>
      <c r="AS167" s="13"/>
      <c r="AT167" s="13"/>
      <c r="AU167" s="13"/>
      <c r="AV167" s="13"/>
      <c r="AW167" s="13"/>
      <c r="AX167" s="13"/>
      <c r="AY167" s="13"/>
      <c r="AZ167" s="13"/>
      <c r="BA167" s="10" t="s">
        <v>187</v>
      </c>
    </row>
    <row r="168" spans="1:53" ht="78.75">
      <c r="A168" s="15" t="s">
        <v>189</v>
      </c>
      <c r="B168" s="30" t="s">
        <v>212</v>
      </c>
      <c r="C168" s="16" t="s">
        <v>94</v>
      </c>
      <c r="D168" s="16" t="s">
        <v>20</v>
      </c>
      <c r="E168" s="11" t="s">
        <v>188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190</v>
      </c>
      <c r="U168" s="16"/>
      <c r="V168" s="17"/>
      <c r="W168" s="17"/>
      <c r="X168" s="17"/>
      <c r="Y168" s="17"/>
      <c r="Z168" s="15" t="s">
        <v>189</v>
      </c>
      <c r="AA168" s="18">
        <v>892</v>
      </c>
      <c r="AB168" s="18">
        <v>891.94</v>
      </c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>
        <v>274.89999999999998</v>
      </c>
      <c r="AR168" s="18"/>
      <c r="AS168" s="18"/>
      <c r="AT168" s="18"/>
      <c r="AU168" s="18"/>
      <c r="AV168" s="18"/>
      <c r="AW168" s="18"/>
      <c r="AX168" s="18"/>
      <c r="AY168" s="18"/>
      <c r="AZ168" s="18"/>
      <c r="BA168" s="15" t="s">
        <v>189</v>
      </c>
    </row>
    <row r="169" spans="1:53" ht="17.100000000000001" customHeight="1">
      <c r="A169" s="9" t="s">
        <v>191</v>
      </c>
      <c r="B169" s="35" t="s">
        <v>227</v>
      </c>
      <c r="C169" s="4" t="s">
        <v>63</v>
      </c>
      <c r="D169" s="4" t="s">
        <v>21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6"/>
      <c r="W169" s="6"/>
      <c r="X169" s="6"/>
      <c r="Y169" s="6"/>
      <c r="Z169" s="9" t="s">
        <v>191</v>
      </c>
      <c r="AA169" s="7">
        <f>AA170</f>
        <v>2313.37</v>
      </c>
      <c r="AB169" s="7">
        <f>AB170</f>
        <v>2313.37</v>
      </c>
      <c r="AC169" s="7"/>
      <c r="AD169" s="7">
        <v>457.2</v>
      </c>
      <c r="AE169" s="7"/>
      <c r="AF169" s="7">
        <v>24.1</v>
      </c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7">
        <v>2482</v>
      </c>
      <c r="AR169" s="7"/>
      <c r="AS169" s="7"/>
      <c r="AT169" s="7"/>
      <c r="AU169" s="7"/>
      <c r="AV169" s="7">
        <v>2482</v>
      </c>
      <c r="AW169" s="7"/>
      <c r="AX169" s="7"/>
      <c r="AY169" s="7"/>
      <c r="AZ169" s="7"/>
      <c r="BA169" s="9" t="s">
        <v>191</v>
      </c>
    </row>
    <row r="170" spans="1:53" ht="17.100000000000001" customHeight="1">
      <c r="A170" s="9" t="s">
        <v>192</v>
      </c>
      <c r="B170" s="35" t="s">
        <v>212</v>
      </c>
      <c r="C170" s="4" t="s">
        <v>63</v>
      </c>
      <c r="D170" s="4" t="s">
        <v>20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9" t="s">
        <v>192</v>
      </c>
      <c r="AA170" s="7">
        <f>AA171+AA174+AA176</f>
        <v>2313.37</v>
      </c>
      <c r="AB170" s="7">
        <f>AB171+AB174+AB176</f>
        <v>2313.37</v>
      </c>
      <c r="AC170" s="7"/>
      <c r="AD170" s="7">
        <v>457.2</v>
      </c>
      <c r="AE170" s="7"/>
      <c r="AF170" s="7">
        <v>24.1</v>
      </c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7">
        <v>2482</v>
      </c>
      <c r="AR170" s="7"/>
      <c r="AS170" s="7"/>
      <c r="AT170" s="7"/>
      <c r="AU170" s="7"/>
      <c r="AV170" s="7">
        <v>2482</v>
      </c>
      <c r="AW170" s="7"/>
      <c r="AX170" s="7"/>
      <c r="AY170" s="7"/>
      <c r="AZ170" s="7"/>
      <c r="BA170" s="9" t="s">
        <v>192</v>
      </c>
    </row>
    <row r="171" spans="1:53" ht="31.5">
      <c r="A171" s="10" t="s">
        <v>173</v>
      </c>
      <c r="B171" s="30" t="s">
        <v>212</v>
      </c>
      <c r="C171" s="11" t="s">
        <v>63</v>
      </c>
      <c r="D171" s="11" t="s">
        <v>20</v>
      </c>
      <c r="E171" s="16" t="s">
        <v>193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0" t="s">
        <v>173</v>
      </c>
      <c r="AA171" s="13">
        <f>AA172+AA173</f>
        <v>2017.47</v>
      </c>
      <c r="AB171" s="13">
        <f>AB172+AB173</f>
        <v>2017.47</v>
      </c>
      <c r="AC171" s="13"/>
      <c r="AD171" s="13"/>
      <c r="AE171" s="13"/>
      <c r="AF171" s="13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3">
        <v>2482</v>
      </c>
      <c r="AR171" s="13"/>
      <c r="AS171" s="13"/>
      <c r="AT171" s="13"/>
      <c r="AU171" s="13"/>
      <c r="AV171" s="13">
        <v>2482</v>
      </c>
      <c r="AW171" s="13"/>
      <c r="AX171" s="13"/>
      <c r="AY171" s="13"/>
      <c r="AZ171" s="13"/>
      <c r="BA171" s="10" t="s">
        <v>173</v>
      </c>
    </row>
    <row r="172" spans="1:53" ht="68.45" customHeight="1">
      <c r="A172" s="15" t="s">
        <v>175</v>
      </c>
      <c r="B172" s="30" t="s">
        <v>212</v>
      </c>
      <c r="C172" s="16" t="s">
        <v>63</v>
      </c>
      <c r="D172" s="16" t="s">
        <v>20</v>
      </c>
      <c r="E172" s="11" t="s">
        <v>193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166</v>
      </c>
      <c r="U172" s="16"/>
      <c r="V172" s="17"/>
      <c r="W172" s="17"/>
      <c r="X172" s="17"/>
      <c r="Y172" s="17"/>
      <c r="Z172" s="15" t="s">
        <v>175</v>
      </c>
      <c r="AA172" s="18">
        <v>1852.32</v>
      </c>
      <c r="AB172" s="18">
        <v>1852.32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>
        <v>2482</v>
      </c>
      <c r="AR172" s="18"/>
      <c r="AS172" s="18"/>
      <c r="AT172" s="18"/>
      <c r="AU172" s="18"/>
      <c r="AV172" s="18">
        <v>2482</v>
      </c>
      <c r="AW172" s="18"/>
      <c r="AX172" s="18"/>
      <c r="AY172" s="18"/>
      <c r="AZ172" s="18"/>
      <c r="BA172" s="15" t="s">
        <v>175</v>
      </c>
    </row>
    <row r="173" spans="1:53" ht="78.75">
      <c r="A173" s="15" t="s">
        <v>176</v>
      </c>
      <c r="B173" s="30" t="s">
        <v>212</v>
      </c>
      <c r="C173" s="16" t="s">
        <v>63</v>
      </c>
      <c r="D173" s="16" t="s">
        <v>20</v>
      </c>
      <c r="E173" s="16" t="s">
        <v>193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27</v>
      </c>
      <c r="U173" s="16"/>
      <c r="V173" s="17"/>
      <c r="W173" s="17"/>
      <c r="X173" s="17"/>
      <c r="Y173" s="17"/>
      <c r="Z173" s="15" t="s">
        <v>176</v>
      </c>
      <c r="AA173" s="18">
        <v>165.15</v>
      </c>
      <c r="AB173" s="18">
        <v>165.15</v>
      </c>
      <c r="AC173" s="18"/>
      <c r="AD173" s="18"/>
      <c r="AE173" s="18"/>
      <c r="AF173" s="18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5" t="s">
        <v>176</v>
      </c>
    </row>
    <row r="174" spans="1:53" ht="31.5">
      <c r="A174" s="10" t="s">
        <v>194</v>
      </c>
      <c r="B174" s="30" t="s">
        <v>212</v>
      </c>
      <c r="C174" s="11" t="s">
        <v>63</v>
      </c>
      <c r="D174" s="11" t="s">
        <v>20</v>
      </c>
      <c r="E174" s="11" t="s">
        <v>195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0" t="s">
        <v>194</v>
      </c>
      <c r="AA174" s="13">
        <f>AA175</f>
        <v>126.8</v>
      </c>
      <c r="AB174" s="13">
        <v>126.8</v>
      </c>
      <c r="AC174" s="13"/>
      <c r="AD174" s="13"/>
      <c r="AE174" s="13"/>
      <c r="AF174" s="13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0" t="s">
        <v>194</v>
      </c>
    </row>
    <row r="175" spans="1:53" ht="78.75">
      <c r="A175" s="15" t="s">
        <v>196</v>
      </c>
      <c r="B175" s="30" t="s">
        <v>212</v>
      </c>
      <c r="C175" s="16" t="s">
        <v>63</v>
      </c>
      <c r="D175" s="16" t="s">
        <v>20</v>
      </c>
      <c r="E175" s="11" t="s">
        <v>195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27</v>
      </c>
      <c r="U175" s="16"/>
      <c r="V175" s="17"/>
      <c r="W175" s="17"/>
      <c r="X175" s="17"/>
      <c r="Y175" s="17"/>
      <c r="Z175" s="15" t="s">
        <v>196</v>
      </c>
      <c r="AA175" s="18">
        <v>126.8</v>
      </c>
      <c r="AB175" s="18">
        <v>126.8</v>
      </c>
      <c r="AC175" s="18"/>
      <c r="AD175" s="18"/>
      <c r="AE175" s="18"/>
      <c r="AF175" s="18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5" t="s">
        <v>196</v>
      </c>
    </row>
    <row r="176" spans="1:53" ht="47.25">
      <c r="A176" s="10" t="s">
        <v>197</v>
      </c>
      <c r="B176" s="30" t="s">
        <v>212</v>
      </c>
      <c r="C176" s="11" t="s">
        <v>63</v>
      </c>
      <c r="D176" s="11" t="s">
        <v>20</v>
      </c>
      <c r="E176" s="11" t="s">
        <v>198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2"/>
      <c r="W176" s="12"/>
      <c r="X176" s="12"/>
      <c r="Y176" s="12"/>
      <c r="Z176" s="10" t="s">
        <v>197</v>
      </c>
      <c r="AA176" s="13">
        <f>AA177</f>
        <v>169.1</v>
      </c>
      <c r="AB176" s="13">
        <f>AB177</f>
        <v>169.1</v>
      </c>
      <c r="AC176" s="13"/>
      <c r="AD176" s="13">
        <v>457.2</v>
      </c>
      <c r="AE176" s="13"/>
      <c r="AF176" s="13">
        <v>24.1</v>
      </c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0" t="s">
        <v>197</v>
      </c>
    </row>
    <row r="177" spans="1:53" ht="78.75">
      <c r="A177" s="15" t="s">
        <v>199</v>
      </c>
      <c r="B177" s="30" t="s">
        <v>212</v>
      </c>
      <c r="C177" s="16" t="s">
        <v>63</v>
      </c>
      <c r="D177" s="16" t="s">
        <v>20</v>
      </c>
      <c r="E177" s="16" t="s">
        <v>198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27</v>
      </c>
      <c r="U177" s="16"/>
      <c r="V177" s="17"/>
      <c r="W177" s="17"/>
      <c r="X177" s="17"/>
      <c r="Y177" s="17"/>
      <c r="Z177" s="15" t="s">
        <v>199</v>
      </c>
      <c r="AA177" s="18">
        <v>169.1</v>
      </c>
      <c r="AB177" s="18">
        <v>169.1</v>
      </c>
      <c r="AC177" s="18"/>
      <c r="AD177" s="18">
        <v>457.2</v>
      </c>
      <c r="AE177" s="18"/>
      <c r="AF177" s="18">
        <v>24.1</v>
      </c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5" t="s">
        <v>199</v>
      </c>
    </row>
    <row r="178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2022-10-19T09:29:09Z</cp:lastPrinted>
  <dcterms:created xsi:type="dcterms:W3CDTF">2021-11-12T07:13:26Z</dcterms:created>
  <dcterms:modified xsi:type="dcterms:W3CDTF">2023-05-03T08:58:26Z</dcterms:modified>
</cp:coreProperties>
</file>