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43" i="1"/>
  <c r="U175"/>
  <c r="U142"/>
  <c r="U141" s="1"/>
  <c r="T140"/>
  <c r="T175"/>
  <c r="U124"/>
  <c r="T125"/>
  <c r="U123"/>
  <c r="T123"/>
  <c r="T102"/>
  <c r="U104"/>
  <c r="T104"/>
  <c r="U103"/>
  <c r="T103"/>
  <c r="T79"/>
  <c r="T54"/>
  <c r="T80"/>
  <c r="U79"/>
  <c r="U81"/>
  <c r="T81"/>
  <c r="T215"/>
  <c r="U82"/>
  <c r="U18"/>
  <c r="U17" s="1"/>
  <c r="U16" s="1"/>
  <c r="T18"/>
  <c r="T17" s="1"/>
  <c r="U29"/>
  <c r="T29"/>
  <c r="U38"/>
  <c r="U37" s="1"/>
  <c r="U39"/>
  <c r="T39"/>
  <c r="T38" s="1"/>
  <c r="T37" s="1"/>
  <c r="U46"/>
  <c r="T46"/>
  <c r="U56"/>
  <c r="U55" s="1"/>
  <c r="U54" s="1"/>
  <c r="U15" s="1"/>
  <c r="T56"/>
  <c r="T55" s="1"/>
  <c r="T217"/>
  <c r="U154"/>
  <c r="T155"/>
  <c r="U174" l="1"/>
  <c r="U140" s="1"/>
  <c r="T15"/>
  <c r="T16"/>
  <c r="U217"/>
  <c r="T216"/>
  <c r="T214" s="1"/>
  <c r="T213" s="1"/>
  <c r="T208"/>
  <c r="T143"/>
  <c r="T124"/>
  <c r="U102"/>
  <c r="T82"/>
  <c r="U70"/>
  <c r="U68" s="1"/>
  <c r="T70"/>
  <c r="T68" s="1"/>
  <c r="U200"/>
  <c r="T200"/>
  <c r="U159"/>
  <c r="T183"/>
  <c r="U208"/>
  <c r="T159"/>
  <c r="U131"/>
  <c r="T174" l="1"/>
  <c r="U69"/>
  <c r="T69"/>
  <c r="T142"/>
  <c r="T141" s="1"/>
  <c r="T9" l="1"/>
  <c r="U183"/>
  <c r="U216" l="1"/>
  <c r="U215" l="1"/>
  <c r="U214" s="1"/>
  <c r="U213" s="1"/>
  <c r="U9" s="1"/>
</calcChain>
</file>

<file path=xl/sharedStrings.xml><?xml version="1.0" encoding="utf-8"?>
<sst xmlns="http://schemas.openxmlformats.org/spreadsheetml/2006/main" count="735" uniqueCount="241">
  <si>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</si>
  <si>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</si>
  <si>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</si>
  <si>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</si>
  <si>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</si>
  <si>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</si>
  <si>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</si>
  <si>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</si>
  <si>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</si>
  <si>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</si>
  <si>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</si>
  <si>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</si>
  <si>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</si>
  <si>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</si>
  <si>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</si>
  <si>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</si>
  <si>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</si>
  <si>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</si>
  <si>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</si>
  <si>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</si>
  <si>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</si>
  <si>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</si>
  <si>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</si>
  <si>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</si>
  <si>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</si>
  <si>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</si>
  <si>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</si>
  <si>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</si>
  <si>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</si>
  <si>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</si>
  <si>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</si>
  <si>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</si>
  <si>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</si>
  <si>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</si>
  <si>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</si>
  <si>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</si>
  <si>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</si>
  <si>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</si>
  <si>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</si>
  <si>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</si>
  <si>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</si>
  <si>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</si>
  <si>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</si>
  <si>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</si>
  <si>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</si>
  <si>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</si>
  <si>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</si>
  <si>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</si>
  <si>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</si>
  <si>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</si>
  <si>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</si>
  <si>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</si>
  <si>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</si>
  <si>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</si>
  <si>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</si>
  <si>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</si>
  <si>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</si>
  <si>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</si>
  <si>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</si>
  <si>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</si>
  <si>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</si>
  <si>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</si>
  <si>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</si>
  <si>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</si>
  <si>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</si>
  <si>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</si>
  <si>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</si>
  <si>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</si>
  <si>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</si>
  <si>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</si>
  <si>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</si>
  <si>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</si>
  <si>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</si>
  <si>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</si>
  <si>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</si>
  <si>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</si>
  <si>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</si>
  <si>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</si>
  <si>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</si>
  <si>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</si>
  <si>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</si>
  <si>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</si>
  <si>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</si>
  <si>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</si>
  <si>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</si>
  <si>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</si>
  <si>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</si>
  <si>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</si>
  <si>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</si>
  <si>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</si>
  <si>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</si>
  <si>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</si>
  <si>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</si>
  <si>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</si>
  <si>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</si>
  <si>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</si>
  <si>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</si>
  <si>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</si>
  <si>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</si>
  <si>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</si>
  <si>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</si>
  <si>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</si>
  <si>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</si>
  <si>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</si>
  <si>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</si>
  <si>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</si>
  <si>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</si>
  <si>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</si>
  <si>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</si>
  <si>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</si>
  <si>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</si>
  <si>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</si>
  <si>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</si>
  <si>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</si>
  <si>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</si>
  <si>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</si>
  <si>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</si>
  <si>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</si>
  <si>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</si>
  <si>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</si>
  <si>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</si>
  <si>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</si>
  <si>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</si>
  <si>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</si>
  <si>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</si>
  <si>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</si>
  <si>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</si>
  <si>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</si>
  <si>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</si>
  <si>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</si>
  <si>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</si>
  <si>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</si>
  <si>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</si>
  <si>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</si>
  <si>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</si>
  <si>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</si>
  <si>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</si>
  <si>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</si>
  <si>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</si>
  <si>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</si>
  <si>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</si>
  <si>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</si>
  <si>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</si>
  <si>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</si>
  <si>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</si>
  <si>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</si>
  <si>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</si>
  <si>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</si>
  <si>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</si>
  <si>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</si>
  <si>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</si>
  <si>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</si>
  <si>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</si>
  <si>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</si>
  <si>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</si>
  <si>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</si>
  <si>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</si>
  <si>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</si>
  <si>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</si>
  <si>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</si>
  <si>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</si>
  <si>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</si>
  <si>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</si>
  <si>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</si>
  <si>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</si>
  <si>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</si>
  <si>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</si>
  <si>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</si>
  <si>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</si>
  <si>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</si>
  <si>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</si>
  <si>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</si>
  <si>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</si>
  <si>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</si>
  <si>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</si>
  <si>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</si>
  <si>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</si>
  <si>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</si>
  <si>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</si>
  <si>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</si>
  <si>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</si>
  <si>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</si>
  <si>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</si>
  <si>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</si>
  <si>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</si>
  <si>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</si>
  <si>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</si>
  <si>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</si>
  <si>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</si>
  <si>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</si>
  <si>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</si>
  <si>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</si>
  <si>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</si>
  <si>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</si>
  <si>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</si>
  <si>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</si>
  <si>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</si>
  <si>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</si>
  <si>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</si>
  <si>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</si>
  <si>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</si>
  <si>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</si>
  <si>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</si>
  <si>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</si>
  <si>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</si>
  <si>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</si>
  <si>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</si>
  <si>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</si>
  <si>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</si>
  <si>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</si>
  <si>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</si>
  <si>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</si>
  <si>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</si>
  <si>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</si>
  <si>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</si>
  <si>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</si>
  <si>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</si>
  <si>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</si>
  <si>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</si>
  <si>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</si>
  <si>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Ассигнования 2020  год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</si>
  <si>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</si>
  <si>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</si>
  <si>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</si>
  <si>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</si>
  <si>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</si>
  <si>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</si>
  <si>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</si>
  <si>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</si>
  <si>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</si>
  <si>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Исполнено на 01.07.2020г.</t>
  </si>
  <si>
    <t>27 1 02 42270</t>
  </si>
  <si>
    <t>Мероприятия по капитальному ремонту и ремонту автомобильных дорог</t>
  </si>
  <si>
    <t>25 1 01 S0160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</si>
  <si>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</si>
  <si>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</si>
  <si>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>25 1 01 S0180</t>
  </si>
  <si>
    <t>26 0 01 L5760</t>
  </si>
  <si>
    <t>Обеспечение комплексного развития сельских территорий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</si>
  <si>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полугодие 2020 года. 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</si>
  <si>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03 августа 2020  года  № 257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</si>
</sst>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4"/>
  <sheetViews>
    <sheetView tabSelected="1" workbookViewId="0">
      <selection activeCell="A4" sqref="A4:Y4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7" t="s">
        <v>240</v>
      </c>
      <c r="R3" s="57"/>
      <c r="S3" s="57"/>
      <c r="T3" s="57"/>
      <c r="U3" s="57"/>
      <c r="V3" s="2"/>
      <c r="W3" s="2"/>
      <c r="X3" s="2"/>
      <c r="Y3" s="2"/>
      <c r="Z3" s="2"/>
    </row>
    <row r="4" spans="1:26" ht="177" customHeight="1">
      <c r="A4" s="58" t="s">
        <v>239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0" t="s">
        <v>1</v>
      </c>
      <c r="B6" s="60" t="s">
        <v>2</v>
      </c>
      <c r="C6" s="60" t="s">
        <v>2</v>
      </c>
      <c r="D6" s="60" t="s">
        <v>2</v>
      </c>
      <c r="E6" s="60" t="s">
        <v>2</v>
      </c>
      <c r="F6" s="60" t="s">
        <v>2</v>
      </c>
      <c r="G6" s="60" t="s">
        <v>2</v>
      </c>
      <c r="H6" s="60" t="s">
        <v>2</v>
      </c>
      <c r="I6" s="60" t="s">
        <v>2</v>
      </c>
      <c r="J6" s="60" t="s">
        <v>2</v>
      </c>
      <c r="K6" s="60" t="s">
        <v>2</v>
      </c>
      <c r="L6" s="60" t="s">
        <v>2</v>
      </c>
      <c r="M6" s="60" t="s">
        <v>2</v>
      </c>
      <c r="N6" s="60" t="s">
        <v>2</v>
      </c>
      <c r="O6" s="60" t="s">
        <v>2</v>
      </c>
      <c r="P6" s="60" t="s">
        <v>2</v>
      </c>
      <c r="Q6" s="60" t="s">
        <v>3</v>
      </c>
      <c r="R6" s="60" t="s">
        <v>4</v>
      </c>
      <c r="S6" s="60" t="s">
        <v>7</v>
      </c>
      <c r="T6" s="61" t="s">
        <v>220</v>
      </c>
      <c r="U6" s="61" t="s">
        <v>230</v>
      </c>
      <c r="V6" s="63" t="s">
        <v>6</v>
      </c>
      <c r="W6" s="63" t="s">
        <v>6</v>
      </c>
      <c r="X6" s="63" t="s">
        <v>8</v>
      </c>
      <c r="Y6" s="63" t="s">
        <v>9</v>
      </c>
      <c r="Z6" s="19"/>
    </row>
    <row r="7" spans="1:26" ht="14.45" customHeight="1">
      <c r="A7" s="60"/>
      <c r="B7" s="60" t="s">
        <v>2</v>
      </c>
      <c r="C7" s="60" t="s">
        <v>2</v>
      </c>
      <c r="D7" s="60" t="s">
        <v>2</v>
      </c>
      <c r="E7" s="60" t="s">
        <v>2</v>
      </c>
      <c r="F7" s="60" t="s">
        <v>2</v>
      </c>
      <c r="G7" s="60" t="s">
        <v>2</v>
      </c>
      <c r="H7" s="60" t="s">
        <v>2</v>
      </c>
      <c r="I7" s="60" t="s">
        <v>2</v>
      </c>
      <c r="J7" s="60" t="s">
        <v>2</v>
      </c>
      <c r="K7" s="60" t="s">
        <v>2</v>
      </c>
      <c r="L7" s="60" t="s">
        <v>2</v>
      </c>
      <c r="M7" s="60" t="s">
        <v>2</v>
      </c>
      <c r="N7" s="60" t="s">
        <v>2</v>
      </c>
      <c r="O7" s="60" t="s">
        <v>2</v>
      </c>
      <c r="P7" s="60" t="s">
        <v>2</v>
      </c>
      <c r="Q7" s="60" t="s">
        <v>3</v>
      </c>
      <c r="R7" s="60" t="s">
        <v>4</v>
      </c>
      <c r="S7" s="60" t="s">
        <v>5</v>
      </c>
      <c r="T7" s="62"/>
      <c r="U7" s="62"/>
      <c r="V7" s="63" t="s">
        <v>6</v>
      </c>
      <c r="W7" s="63" t="s">
        <v>6</v>
      </c>
      <c r="X7" s="63" t="s">
        <v>6</v>
      </c>
      <c r="Y7" s="63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T10+T15+T68+T79+T102+T123+T140+T213</f>
        <v>49672.156000000003</v>
      </c>
      <c r="U9" s="11">
        <f>U10+U15+U68+U79+U102+U123+U140+U213</f>
        <v>14913.486000000001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20.5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20.5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20.5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20.5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20.5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13593.707</v>
      </c>
      <c r="U15" s="11">
        <f>U17+U37+U54</f>
        <v>6118.742000000002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10533.787</v>
      </c>
      <c r="U16" s="11">
        <f>U17+U34</f>
        <v>5416.1510000000017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10105.787</v>
      </c>
      <c r="U17" s="11">
        <f>U18+U29+U34</f>
        <v>4988.1090000000013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7593.1869999999999</v>
      </c>
      <c r="U18" s="11">
        <f>U19+U21+U25+U27+U23</f>
        <v>4232.0120000000006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1551.6</v>
      </c>
      <c r="U19" s="16">
        <v>1262.211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1551.6</v>
      </c>
      <c r="U20" s="16">
        <v>1262.211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517.95000000000005</v>
      </c>
      <c r="U21" s="16">
        <v>316.798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517.95000000000005</v>
      </c>
      <c r="U22" s="16">
        <v>316.798</v>
      </c>
      <c r="V22" s="17"/>
      <c r="W22" s="17"/>
      <c r="X22" s="16"/>
      <c r="Y22" s="16"/>
      <c r="Z22" s="22"/>
    </row>
    <row r="23" spans="1:26" ht="33.4" customHeight="1">
      <c r="A23" s="13" t="s">
        <v>221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243</v>
      </c>
      <c r="R23" s="14"/>
      <c r="S23" s="14"/>
      <c r="T23" s="16">
        <v>87.387</v>
      </c>
      <c r="U23" s="16">
        <v>0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243</v>
      </c>
      <c r="R24" s="14" t="s">
        <v>33</v>
      </c>
      <c r="S24" s="14" t="s">
        <v>20</v>
      </c>
      <c r="T24" s="16">
        <v>87.387</v>
      </c>
      <c r="U24" s="16">
        <v>0</v>
      </c>
      <c r="V24" s="17"/>
      <c r="W24" s="17"/>
      <c r="X24" s="16"/>
      <c r="Y24" s="16"/>
      <c r="Z24" s="22"/>
    </row>
    <row r="25" spans="1:26" ht="33.4" customHeight="1">
      <c r="A25" s="13" t="s">
        <v>17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18</v>
      </c>
      <c r="R25" s="14"/>
      <c r="S25" s="14"/>
      <c r="T25" s="16">
        <v>5426.25</v>
      </c>
      <c r="U25" s="16">
        <v>2653.0030000000002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18</v>
      </c>
      <c r="R26" s="14" t="s">
        <v>33</v>
      </c>
      <c r="S26" s="14" t="s">
        <v>20</v>
      </c>
      <c r="T26" s="16">
        <v>5426.25</v>
      </c>
      <c r="U26" s="16">
        <v>2653.0030000000002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10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10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2084.6</v>
      </c>
      <c r="U29" s="27">
        <f>U30+U32</f>
        <v>328.05500000000001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1600</v>
      </c>
      <c r="U30" s="16">
        <v>297.71899999999999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44">
        <v>1600</v>
      </c>
      <c r="U31" s="16">
        <v>297.71899999999999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484.6</v>
      </c>
      <c r="U32" s="16">
        <v>30.335999999999999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484.6</v>
      </c>
      <c r="U33" s="16">
        <v>30.335999999999999</v>
      </c>
      <c r="V33" s="17"/>
      <c r="W33" s="17"/>
      <c r="X33" s="16"/>
      <c r="Y33" s="16"/>
      <c r="Z33" s="22"/>
    </row>
    <row r="34" spans="1:26" ht="33.4" customHeight="1">
      <c r="A34" s="55" t="s">
        <v>223</v>
      </c>
      <c r="B34" s="25" t="s">
        <v>222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428</v>
      </c>
      <c r="U34" s="27">
        <v>428.04199999999997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222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428</v>
      </c>
      <c r="U35" s="16">
        <v>428.04199999999997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222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428</v>
      </c>
      <c r="U36" s="16">
        <v>428.04199999999997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2080</v>
      </c>
      <c r="U37" s="27">
        <f>U38</f>
        <v>593.26900000000001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2080</v>
      </c>
      <c r="U38" s="27">
        <f>U39+U46+U51</f>
        <v>593.26900000000001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970</v>
      </c>
      <c r="U39" s="27">
        <f>U40+U42+U44</f>
        <v>505.63400000000001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500</v>
      </c>
      <c r="U40" s="32">
        <v>323.54300000000001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500</v>
      </c>
      <c r="U41" s="32">
        <v>323.54300000000001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280</v>
      </c>
      <c r="U42" s="32">
        <v>107.961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280</v>
      </c>
      <c r="U43" s="32">
        <v>107.961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190</v>
      </c>
      <c r="U44" s="32">
        <v>74.13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190</v>
      </c>
      <c r="U45" s="32">
        <v>74.13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1020</v>
      </c>
      <c r="U46" s="27">
        <f>U47+U49</f>
        <v>87.634999999999991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580</v>
      </c>
      <c r="U47" s="16">
        <v>76.335999999999999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580</v>
      </c>
      <c r="U48" s="16">
        <v>76.335999999999999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440</v>
      </c>
      <c r="U49" s="16">
        <v>11.298999999999999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440</v>
      </c>
      <c r="U50" s="16">
        <v>11.298999999999999</v>
      </c>
      <c r="V50" s="17"/>
      <c r="W50" s="17"/>
      <c r="X50" s="16"/>
      <c r="Y50" s="16"/>
      <c r="Z50" s="22"/>
    </row>
    <row r="51" spans="1:26" ht="33.4" customHeight="1">
      <c r="A51" s="23" t="s">
        <v>203</v>
      </c>
      <c r="B51" s="25" t="s">
        <v>201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90</v>
      </c>
      <c r="U51" s="27">
        <v>0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201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90</v>
      </c>
      <c r="U52" s="16">
        <v>0</v>
      </c>
      <c r="V52" s="17"/>
      <c r="W52" s="17"/>
      <c r="X52" s="16"/>
      <c r="Y52" s="16"/>
      <c r="Z52" s="22"/>
    </row>
    <row r="53" spans="1:26" ht="33.4" customHeight="1">
      <c r="A53" s="13" t="s">
        <v>202</v>
      </c>
      <c r="B53" s="24" t="s">
        <v>201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90</v>
      </c>
      <c r="U53" s="16">
        <v>0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1407.92</v>
      </c>
      <c r="U54" s="11">
        <f>U55</f>
        <v>537.36400000000003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1407.92</v>
      </c>
      <c r="U55" s="11">
        <f>U56+U65</f>
        <v>537.36400000000003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1349.8600000000001</v>
      </c>
      <c r="U56" s="11">
        <f>U57+U59+U61+U63</f>
        <v>479.30599999999998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16">
        <v>850</v>
      </c>
      <c r="U57" s="16">
        <v>326.66899999999998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850</v>
      </c>
      <c r="U58" s="16">
        <v>326.66899999999998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179.86</v>
      </c>
      <c r="U59" s="16">
        <v>30.3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179.86</v>
      </c>
      <c r="U60" s="16">
        <v>30.3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260</v>
      </c>
      <c r="U61" s="16">
        <v>89.421999999999997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260</v>
      </c>
      <c r="U62" s="16">
        <v>89.421999999999997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60</v>
      </c>
      <c r="U63" s="16">
        <v>32.914999999999999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60</v>
      </c>
      <c r="U64" s="16">
        <v>32.914999999999999</v>
      </c>
      <c r="V64" s="17"/>
      <c r="W64" s="17"/>
      <c r="X64" s="16"/>
      <c r="Y64" s="16"/>
      <c r="Z64" s="22"/>
    </row>
    <row r="65" spans="1:26" ht="33.4" customHeight="1">
      <c r="A65" s="55" t="s">
        <v>223</v>
      </c>
      <c r="B65" s="25" t="s">
        <v>224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24"/>
      <c r="S65" s="24"/>
      <c r="T65" s="27">
        <v>58.06</v>
      </c>
      <c r="U65" s="27">
        <v>58.058</v>
      </c>
      <c r="V65" s="17"/>
      <c r="W65" s="17"/>
      <c r="X65" s="16"/>
      <c r="Y65" s="16"/>
      <c r="Z65" s="22"/>
    </row>
    <row r="66" spans="1:26" ht="33.4" customHeight="1">
      <c r="A66" s="13" t="s">
        <v>17</v>
      </c>
      <c r="B66" s="29" t="s">
        <v>222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24"/>
      <c r="S66" s="24"/>
      <c r="T66" s="16">
        <v>58.06</v>
      </c>
      <c r="U66" s="16">
        <v>58.058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222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58.06</v>
      </c>
      <c r="U67" s="16">
        <v>58.058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350</v>
      </c>
      <c r="U68" s="11">
        <f>U70+U74</f>
        <v>0</v>
      </c>
      <c r="V68" s="12"/>
      <c r="W68" s="12"/>
      <c r="X68" s="11"/>
      <c r="Y68" s="11"/>
      <c r="Z68" s="21"/>
    </row>
    <row r="69" spans="1:26" ht="50.1" customHeight="1">
      <c r="A69" s="9" t="s">
        <v>215</v>
      </c>
      <c r="B69" s="10" t="s">
        <v>216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300</v>
      </c>
      <c r="U69" s="11">
        <f>U70</f>
        <v>0</v>
      </c>
      <c r="V69" s="12"/>
      <c r="W69" s="12"/>
      <c r="X69" s="11"/>
      <c r="Y69" s="11"/>
      <c r="Z69" s="21"/>
    </row>
    <row r="70" spans="1:26" ht="50.1" customHeight="1">
      <c r="A70" s="9" t="s">
        <v>217</v>
      </c>
      <c r="B70" s="28" t="s">
        <v>227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300</v>
      </c>
      <c r="U70" s="11">
        <f>U71</f>
        <v>0</v>
      </c>
      <c r="V70" s="12"/>
      <c r="W70" s="12"/>
      <c r="X70" s="11"/>
      <c r="Y70" s="11"/>
      <c r="Z70" s="21"/>
    </row>
    <row r="71" spans="1:26" ht="54" customHeight="1">
      <c r="A71" s="30" t="s">
        <v>226</v>
      </c>
      <c r="B71" s="29" t="s">
        <v>225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300</v>
      </c>
      <c r="U71" s="32">
        <v>0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225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300</v>
      </c>
      <c r="U72" s="32">
        <v>0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225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300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50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50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50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13" t="s">
        <v>204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16">
        <v>50</v>
      </c>
      <c r="U77" s="16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16">
        <v>50</v>
      </c>
      <c r="U78" s="16">
        <v>0</v>
      </c>
      <c r="V78" s="17"/>
      <c r="W78" s="17"/>
      <c r="X78" s="16"/>
      <c r="Y78" s="16"/>
      <c r="Z78" s="22"/>
    </row>
    <row r="79" spans="1:26" ht="66.95" customHeight="1">
      <c r="A79" s="23" t="s">
        <v>65</v>
      </c>
      <c r="B79" s="25" t="s">
        <v>66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6"/>
      <c r="R79" s="25"/>
      <c r="S79" s="25"/>
      <c r="T79" s="27">
        <f>T80+T91+T97+T94</f>
        <v>10291.129999999999</v>
      </c>
      <c r="U79" s="27">
        <f>U80+U91+U97+U94</f>
        <v>1921.5520000000001</v>
      </c>
      <c r="V79" s="12"/>
      <c r="W79" s="12"/>
      <c r="X79" s="11"/>
      <c r="Y79" s="11"/>
      <c r="Z79" s="21"/>
    </row>
    <row r="80" spans="1:26" ht="33.4" customHeight="1">
      <c r="A80" s="23" t="s">
        <v>67</v>
      </c>
      <c r="B80" s="25" t="s">
        <v>68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R80" s="25"/>
      <c r="S80" s="25"/>
      <c r="T80" s="27">
        <f>T81</f>
        <v>6884.2569999999996</v>
      </c>
      <c r="U80" s="27">
        <v>0</v>
      </c>
      <c r="V80" s="12"/>
      <c r="W80" s="12"/>
      <c r="X80" s="11"/>
      <c r="Y80" s="11"/>
      <c r="Z80" s="21"/>
    </row>
    <row r="81" spans="1:26" ht="33.4" customHeight="1">
      <c r="A81" s="23" t="s">
        <v>69</v>
      </c>
      <c r="B81" s="25" t="s">
        <v>70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6"/>
      <c r="R81" s="25"/>
      <c r="S81" s="25"/>
      <c r="T81" s="27">
        <f>T84+T86+T88+T90</f>
        <v>6884.2569999999996</v>
      </c>
      <c r="U81" s="27">
        <f>U84+U86+U88+U90</f>
        <v>0</v>
      </c>
      <c r="V81" s="12"/>
      <c r="W81" s="12"/>
      <c r="X81" s="11"/>
      <c r="Y81" s="11"/>
      <c r="Z81" s="21"/>
    </row>
    <row r="82" spans="1:26" ht="33.4" customHeight="1">
      <c r="A82" s="23" t="s">
        <v>71</v>
      </c>
      <c r="B82" s="25" t="s">
        <v>72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5"/>
      <c r="S82" s="25"/>
      <c r="T82" s="27">
        <f>T83+T85</f>
        <v>708</v>
      </c>
      <c r="U82" s="27">
        <f>U83+U85</f>
        <v>0</v>
      </c>
      <c r="V82" s="12"/>
      <c r="W82" s="12"/>
      <c r="X82" s="11"/>
      <c r="Y82" s="11"/>
      <c r="Z82" s="21"/>
    </row>
    <row r="83" spans="1:26" ht="33.4" customHeight="1">
      <c r="A83" s="30" t="s">
        <v>221</v>
      </c>
      <c r="B83" s="29" t="s">
        <v>72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1">
        <v>243</v>
      </c>
      <c r="R83" s="29"/>
      <c r="S83" s="29"/>
      <c r="T83" s="27">
        <v>508</v>
      </c>
      <c r="U83" s="27">
        <v>0</v>
      </c>
      <c r="V83" s="12"/>
      <c r="W83" s="12"/>
      <c r="X83" s="11"/>
      <c r="Y83" s="11"/>
      <c r="Z83" s="21"/>
    </row>
    <row r="84" spans="1:26" ht="33.4" customHeight="1">
      <c r="A84" s="30" t="s">
        <v>73</v>
      </c>
      <c r="B84" s="29" t="s">
        <v>72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1">
        <v>243</v>
      </c>
      <c r="R84" s="29" t="s">
        <v>62</v>
      </c>
      <c r="S84" s="29" t="s">
        <v>74</v>
      </c>
      <c r="T84" s="27">
        <v>508</v>
      </c>
      <c r="U84" s="27">
        <v>0</v>
      </c>
      <c r="V84" s="12"/>
      <c r="W84" s="12"/>
      <c r="X84" s="11"/>
      <c r="Y84" s="11"/>
      <c r="Z84" s="21"/>
    </row>
    <row r="85" spans="1:26" ht="33.4" customHeight="1">
      <c r="A85" s="13" t="s">
        <v>17</v>
      </c>
      <c r="B85" s="14" t="s">
        <v>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 t="s">
        <v>18</v>
      </c>
      <c r="R85" s="14"/>
      <c r="S85" s="14"/>
      <c r="T85" s="16">
        <v>200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13" t="s">
        <v>73</v>
      </c>
      <c r="B86" s="14" t="s">
        <v>72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 t="s">
        <v>18</v>
      </c>
      <c r="R86" s="14" t="s">
        <v>62</v>
      </c>
      <c r="S86" s="14" t="s">
        <v>74</v>
      </c>
      <c r="T86" s="16">
        <v>200</v>
      </c>
      <c r="U86" s="16">
        <v>0</v>
      </c>
      <c r="V86" s="17"/>
      <c r="W86" s="17"/>
      <c r="X86" s="16"/>
      <c r="Y86" s="16"/>
      <c r="Z86" s="22"/>
    </row>
    <row r="87" spans="1:26" ht="33.4" customHeight="1">
      <c r="A87" s="13" t="s">
        <v>17</v>
      </c>
      <c r="B87" s="24" t="s">
        <v>233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244</v>
      </c>
      <c r="R87" s="14"/>
      <c r="S87" s="14"/>
      <c r="T87" s="16">
        <v>1963.4459999999999</v>
      </c>
      <c r="U87" s="16">
        <v>0</v>
      </c>
      <c r="V87" s="17"/>
      <c r="W87" s="17"/>
      <c r="X87" s="16"/>
      <c r="Y87" s="16"/>
      <c r="Z87" s="22"/>
    </row>
    <row r="88" spans="1:26" ht="33.4" customHeight="1">
      <c r="A88" s="13" t="s">
        <v>234</v>
      </c>
      <c r="B88" s="24" t="s">
        <v>233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>
        <v>244</v>
      </c>
      <c r="R88" s="24" t="s">
        <v>62</v>
      </c>
      <c r="S88" s="24" t="s">
        <v>74</v>
      </c>
      <c r="T88" s="16">
        <v>1963.4459999999999</v>
      </c>
      <c r="U88" s="16">
        <v>0</v>
      </c>
      <c r="V88" s="17"/>
      <c r="W88" s="17"/>
      <c r="X88" s="16"/>
      <c r="Y88" s="16"/>
      <c r="Z88" s="22"/>
    </row>
    <row r="89" spans="1:26" ht="33.4" customHeight="1">
      <c r="A89" s="13" t="s">
        <v>17</v>
      </c>
      <c r="B89" s="24" t="s">
        <v>236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>
        <v>244</v>
      </c>
      <c r="R89" s="14"/>
      <c r="S89" s="14"/>
      <c r="T89" s="16">
        <v>4212.8109999999997</v>
      </c>
      <c r="U89" s="16">
        <v>0</v>
      </c>
      <c r="V89" s="17"/>
      <c r="W89" s="17"/>
      <c r="X89" s="16"/>
      <c r="Y89" s="16"/>
      <c r="Z89" s="22"/>
    </row>
    <row r="90" spans="1:26" ht="33.4" customHeight="1">
      <c r="A90" s="13" t="s">
        <v>235</v>
      </c>
      <c r="B90" s="24" t="s">
        <v>236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>
        <v>244</v>
      </c>
      <c r="R90" s="24" t="s">
        <v>62</v>
      </c>
      <c r="S90" s="24" t="s">
        <v>74</v>
      </c>
      <c r="T90" s="16">
        <v>4212.8109999999997</v>
      </c>
      <c r="U90" s="16">
        <v>0</v>
      </c>
      <c r="V90" s="17"/>
      <c r="W90" s="17"/>
      <c r="X90" s="16"/>
      <c r="Y90" s="16"/>
      <c r="Z90" s="22"/>
    </row>
    <row r="91" spans="1:26" ht="33.4" customHeight="1">
      <c r="A91" s="35" t="s">
        <v>192</v>
      </c>
      <c r="B91" s="28" t="s">
        <v>193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37"/>
      <c r="R91" s="14"/>
      <c r="S91" s="14"/>
      <c r="T91" s="27">
        <v>391.44</v>
      </c>
      <c r="U91" s="27">
        <v>58.6</v>
      </c>
      <c r="V91" s="17"/>
      <c r="W91" s="17"/>
      <c r="X91" s="16"/>
      <c r="Y91" s="16"/>
      <c r="Z91" s="22"/>
    </row>
    <row r="92" spans="1:26" ht="33.4" customHeight="1">
      <c r="A92" s="13" t="s">
        <v>17</v>
      </c>
      <c r="B92" s="24" t="s">
        <v>193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39">
        <v>244</v>
      </c>
      <c r="R92" s="14"/>
      <c r="S92" s="14"/>
      <c r="T92" s="16">
        <v>391.44</v>
      </c>
      <c r="U92" s="16">
        <v>58.585999999999999</v>
      </c>
      <c r="V92" s="17"/>
      <c r="W92" s="17"/>
      <c r="X92" s="16"/>
      <c r="Y92" s="16"/>
      <c r="Z92" s="22"/>
    </row>
    <row r="93" spans="1:26" ht="33.4" customHeight="1">
      <c r="A93" s="13" t="s">
        <v>73</v>
      </c>
      <c r="B93" s="24" t="s">
        <v>193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9">
        <v>224</v>
      </c>
      <c r="R93" s="14" t="s">
        <v>62</v>
      </c>
      <c r="S93" s="14" t="s">
        <v>74</v>
      </c>
      <c r="T93" s="16">
        <v>391.44</v>
      </c>
      <c r="U93" s="16">
        <v>58.585999999999999</v>
      </c>
      <c r="V93" s="17"/>
      <c r="W93" s="17"/>
      <c r="X93" s="16"/>
      <c r="Y93" s="16"/>
      <c r="Z93" s="22"/>
    </row>
    <row r="94" spans="1:26" ht="33.4" customHeight="1">
      <c r="A94" s="35" t="s">
        <v>194</v>
      </c>
      <c r="B94" s="28" t="s">
        <v>195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37"/>
      <c r="R94" s="24"/>
      <c r="S94" s="24"/>
      <c r="T94" s="27">
        <v>2215.433</v>
      </c>
      <c r="U94" s="27">
        <v>1476.8130000000001</v>
      </c>
      <c r="V94" s="17"/>
      <c r="W94" s="17"/>
      <c r="X94" s="16"/>
      <c r="Y94" s="16"/>
      <c r="Z94" s="22"/>
    </row>
    <row r="95" spans="1:26" ht="33.4" customHeight="1">
      <c r="A95" s="13" t="s">
        <v>75</v>
      </c>
      <c r="B95" s="24" t="s">
        <v>195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39">
        <v>414</v>
      </c>
      <c r="R95" s="24"/>
      <c r="S95" s="24"/>
      <c r="T95" s="16">
        <v>2215.433</v>
      </c>
      <c r="U95" s="16">
        <v>1476.8130000000001</v>
      </c>
      <c r="V95" s="17"/>
      <c r="W95" s="17"/>
      <c r="X95" s="16"/>
      <c r="Y95" s="16"/>
      <c r="Z95" s="22"/>
    </row>
    <row r="96" spans="1:26" ht="33.4" customHeight="1">
      <c r="A96" s="13" t="s">
        <v>73</v>
      </c>
      <c r="B96" s="24" t="s">
        <v>195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39">
        <v>414</v>
      </c>
      <c r="R96" s="24" t="s">
        <v>62</v>
      </c>
      <c r="S96" s="24" t="s">
        <v>74</v>
      </c>
      <c r="T96" s="16">
        <v>2215.433</v>
      </c>
      <c r="U96" s="16">
        <v>1476.8130000000001</v>
      </c>
      <c r="V96" s="17"/>
      <c r="W96" s="17"/>
      <c r="X96" s="16"/>
      <c r="Y96" s="16"/>
      <c r="Z96" s="22"/>
    </row>
    <row r="97" spans="1:26" ht="83.65" customHeight="1">
      <c r="A97" s="9" t="s">
        <v>76</v>
      </c>
      <c r="B97" s="10" t="s">
        <v>77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v>800</v>
      </c>
      <c r="U97" s="11">
        <v>386.13900000000001</v>
      </c>
      <c r="V97" s="12"/>
      <c r="W97" s="12"/>
      <c r="X97" s="11"/>
      <c r="Y97" s="11"/>
      <c r="Z97" s="21"/>
    </row>
    <row r="98" spans="1:26" ht="33.4" customHeight="1">
      <c r="A98" s="30" t="s">
        <v>78</v>
      </c>
      <c r="B98" s="29" t="s">
        <v>79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29"/>
      <c r="S98" s="29"/>
      <c r="T98" s="32">
        <v>800</v>
      </c>
      <c r="U98" s="32">
        <v>386.13900000000001</v>
      </c>
      <c r="V98" s="12"/>
      <c r="W98" s="12"/>
      <c r="X98" s="11"/>
      <c r="Y98" s="11"/>
      <c r="Z98" s="21"/>
    </row>
    <row r="99" spans="1:26" ht="66.95" customHeight="1">
      <c r="A99" s="30" t="s">
        <v>80</v>
      </c>
      <c r="B99" s="29" t="s">
        <v>81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29"/>
      <c r="S99" s="29"/>
      <c r="T99" s="32">
        <v>800</v>
      </c>
      <c r="U99" s="32">
        <v>386.13900000000001</v>
      </c>
      <c r="V99" s="12"/>
      <c r="W99" s="12"/>
      <c r="X99" s="11"/>
      <c r="Y99" s="11"/>
      <c r="Z99" s="21"/>
    </row>
    <row r="100" spans="1:26" ht="50.1" customHeight="1">
      <c r="A100" s="13" t="s">
        <v>204</v>
      </c>
      <c r="B100" s="14" t="s">
        <v>81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811</v>
      </c>
      <c r="R100" s="14"/>
      <c r="S100" s="14"/>
      <c r="T100" s="16">
        <v>800</v>
      </c>
      <c r="U100" s="32">
        <v>386.13900000000001</v>
      </c>
      <c r="V100" s="17"/>
      <c r="W100" s="17"/>
      <c r="X100" s="16"/>
      <c r="Y100" s="16"/>
      <c r="Z100" s="22"/>
    </row>
    <row r="101" spans="1:26" ht="33.4" customHeight="1">
      <c r="A101" s="13" t="s">
        <v>73</v>
      </c>
      <c r="B101" s="14" t="s">
        <v>81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811</v>
      </c>
      <c r="R101" s="14" t="s">
        <v>62</v>
      </c>
      <c r="S101" s="14" t="s">
        <v>74</v>
      </c>
      <c r="T101" s="16">
        <v>800</v>
      </c>
      <c r="U101" s="32">
        <v>386.13900000000001</v>
      </c>
      <c r="V101" s="17"/>
      <c r="W101" s="17"/>
      <c r="X101" s="16"/>
      <c r="Y101" s="16"/>
      <c r="Z101" s="22"/>
    </row>
    <row r="102" spans="1:26" ht="33.4" customHeight="1">
      <c r="A102" s="9" t="s">
        <v>82</v>
      </c>
      <c r="B102" s="10" t="s">
        <v>83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11">
        <f>T103</f>
        <v>4020.7430000000004</v>
      </c>
      <c r="U102" s="11">
        <f>U103</f>
        <v>1614.1680000000001</v>
      </c>
      <c r="V102" s="12"/>
      <c r="W102" s="12"/>
      <c r="X102" s="11"/>
      <c r="Y102" s="11"/>
      <c r="Z102" s="21"/>
    </row>
    <row r="103" spans="1:26" ht="33.4" customHeight="1">
      <c r="A103" s="9" t="s">
        <v>84</v>
      </c>
      <c r="B103" s="10" t="s">
        <v>85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11">
        <f>T104+T108+T111+T114+T117+T120</f>
        <v>4020.7430000000004</v>
      </c>
      <c r="U103" s="11">
        <f>U104+U108+U111+U114+U117+U120</f>
        <v>1614.1680000000001</v>
      </c>
      <c r="V103" s="12"/>
      <c r="W103" s="12"/>
      <c r="X103" s="11"/>
      <c r="Y103" s="11"/>
      <c r="Z103" s="21"/>
    </row>
    <row r="104" spans="1:26" ht="33.4" customHeight="1">
      <c r="A104" s="9" t="s">
        <v>86</v>
      </c>
      <c r="B104" s="10" t="s">
        <v>87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36">
        <f>T105+T107</f>
        <v>650.51800000000003</v>
      </c>
      <c r="U104" s="36">
        <f>U105+U107</f>
        <v>465.16800000000001</v>
      </c>
      <c r="V104" s="12"/>
      <c r="W104" s="12"/>
      <c r="X104" s="11"/>
      <c r="Y104" s="11"/>
      <c r="Z104" s="21"/>
    </row>
    <row r="105" spans="1:26" ht="33.4" customHeight="1">
      <c r="A105" s="13" t="s">
        <v>17</v>
      </c>
      <c r="B105" s="14" t="s">
        <v>87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/>
      <c r="S105" s="14"/>
      <c r="T105" s="16">
        <v>636.34400000000005</v>
      </c>
      <c r="U105" s="16">
        <v>450.99400000000003</v>
      </c>
      <c r="V105" s="17"/>
      <c r="W105" s="17"/>
      <c r="X105" s="16"/>
      <c r="Y105" s="16"/>
      <c r="Z105" s="22"/>
    </row>
    <row r="106" spans="1:26" ht="33.4" customHeight="1">
      <c r="A106" s="13" t="s">
        <v>88</v>
      </c>
      <c r="B106" s="14" t="s">
        <v>87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 t="s">
        <v>62</v>
      </c>
      <c r="S106" s="14" t="s">
        <v>64</v>
      </c>
      <c r="T106" s="16">
        <v>636.34400000000005</v>
      </c>
      <c r="U106" s="16">
        <v>450.99400000000003</v>
      </c>
      <c r="V106" s="17"/>
      <c r="W106" s="17"/>
      <c r="X106" s="16"/>
      <c r="Y106" s="16"/>
      <c r="Z106" s="22"/>
    </row>
    <row r="107" spans="1:26" ht="33.4" customHeight="1">
      <c r="A107" s="13" t="s">
        <v>36</v>
      </c>
      <c r="B107" s="14" t="s">
        <v>87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>
        <v>853</v>
      </c>
      <c r="R107" s="24" t="s">
        <v>62</v>
      </c>
      <c r="S107" s="24" t="s">
        <v>64</v>
      </c>
      <c r="T107" s="16">
        <v>14.173999999999999</v>
      </c>
      <c r="U107" s="16">
        <v>14.173999999999999</v>
      </c>
      <c r="V107" s="17"/>
      <c r="W107" s="17"/>
      <c r="X107" s="16"/>
      <c r="Y107" s="16"/>
      <c r="Z107" s="22"/>
    </row>
    <row r="108" spans="1:26" ht="33.4" customHeight="1">
      <c r="A108" s="9" t="s">
        <v>89</v>
      </c>
      <c r="B108" s="10" t="s">
        <v>90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53">
        <v>116.3</v>
      </c>
      <c r="U108" s="11">
        <v>0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90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116.28700000000001</v>
      </c>
      <c r="U109" s="32">
        <v>0</v>
      </c>
      <c r="V109" s="17"/>
      <c r="W109" s="17"/>
      <c r="X109" s="16"/>
      <c r="Y109" s="16"/>
      <c r="Z109" s="22"/>
    </row>
    <row r="110" spans="1:26" ht="33.4" customHeight="1">
      <c r="A110" s="13" t="s">
        <v>88</v>
      </c>
      <c r="B110" s="14" t="s">
        <v>90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64</v>
      </c>
      <c r="T110" s="16">
        <v>116.28700000000001</v>
      </c>
      <c r="U110" s="32">
        <v>0</v>
      </c>
      <c r="V110" s="17"/>
      <c r="W110" s="17"/>
      <c r="X110" s="16"/>
      <c r="Y110" s="16"/>
      <c r="Z110" s="22"/>
    </row>
    <row r="111" spans="1:26" ht="33.4" customHeight="1">
      <c r="A111" s="9" t="s">
        <v>91</v>
      </c>
      <c r="B111" s="10" t="s">
        <v>92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934.6</v>
      </c>
      <c r="U111" s="11">
        <v>704.6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32">
        <v>934.55</v>
      </c>
      <c r="U112" s="32">
        <v>704.63199999999995</v>
      </c>
      <c r="V112" s="17"/>
      <c r="W112" s="17"/>
      <c r="X112" s="16"/>
      <c r="Y112" s="16"/>
      <c r="Z112" s="22"/>
    </row>
    <row r="113" spans="1:26" ht="33.4" customHeight="1">
      <c r="A113" s="13" t="s">
        <v>88</v>
      </c>
      <c r="B113" s="14" t="s">
        <v>92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32">
        <v>934.55</v>
      </c>
      <c r="U113" s="32">
        <v>704.63199999999995</v>
      </c>
      <c r="V113" s="17"/>
      <c r="W113" s="17"/>
      <c r="X113" s="16"/>
      <c r="Y113" s="16"/>
      <c r="Z113" s="22"/>
    </row>
    <row r="114" spans="1:26" ht="33.4" customHeight="1">
      <c r="A114" s="9" t="s">
        <v>93</v>
      </c>
      <c r="B114" s="10" t="s">
        <v>94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50</v>
      </c>
      <c r="U114" s="11">
        <v>21.9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50</v>
      </c>
      <c r="U115" s="16">
        <v>21.9</v>
      </c>
      <c r="V115" s="17"/>
      <c r="W115" s="17"/>
      <c r="X115" s="16"/>
      <c r="Y115" s="16"/>
      <c r="Z115" s="22"/>
    </row>
    <row r="116" spans="1:26" ht="33.4" customHeight="1">
      <c r="A116" s="13" t="s">
        <v>88</v>
      </c>
      <c r="B116" s="14" t="s">
        <v>94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16">
        <v>50</v>
      </c>
      <c r="U116" s="16">
        <v>21.9</v>
      </c>
      <c r="V116" s="17"/>
      <c r="W116" s="17"/>
      <c r="X116" s="16"/>
      <c r="Y116" s="16"/>
      <c r="Z116" s="22"/>
    </row>
    <row r="117" spans="1:26" ht="33.4" customHeight="1">
      <c r="A117" s="55" t="s">
        <v>223</v>
      </c>
      <c r="B117" s="25" t="s">
        <v>228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6"/>
      <c r="R117" s="25"/>
      <c r="S117" s="25"/>
      <c r="T117" s="27">
        <v>422.5</v>
      </c>
      <c r="U117" s="27">
        <v>422.5</v>
      </c>
      <c r="V117" s="17"/>
      <c r="W117" s="17"/>
      <c r="X117" s="16"/>
      <c r="Y117" s="16"/>
      <c r="Z117" s="22"/>
    </row>
    <row r="118" spans="1:26" ht="33.4" customHeight="1">
      <c r="A118" s="13" t="s">
        <v>17</v>
      </c>
      <c r="B118" s="29" t="s">
        <v>228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31">
        <v>244</v>
      </c>
      <c r="R118" s="25"/>
      <c r="S118" s="25"/>
      <c r="T118" s="27">
        <v>422.5</v>
      </c>
      <c r="U118" s="27">
        <v>422.5</v>
      </c>
      <c r="V118" s="17"/>
      <c r="W118" s="17"/>
      <c r="X118" s="16"/>
      <c r="Y118" s="16"/>
      <c r="Z118" s="22"/>
    </row>
    <row r="119" spans="1:26" ht="33.4" customHeight="1">
      <c r="A119" s="13" t="s">
        <v>88</v>
      </c>
      <c r="B119" s="29" t="s">
        <v>228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244</v>
      </c>
      <c r="R119" s="24" t="s">
        <v>62</v>
      </c>
      <c r="S119" s="24" t="s">
        <v>64</v>
      </c>
      <c r="T119" s="16">
        <v>422.5</v>
      </c>
      <c r="U119" s="16">
        <v>422.5</v>
      </c>
      <c r="V119" s="17"/>
      <c r="W119" s="17"/>
      <c r="X119" s="16"/>
      <c r="Y119" s="16"/>
      <c r="Z119" s="22"/>
    </row>
    <row r="120" spans="1:26" ht="33.4" customHeight="1">
      <c r="A120" s="23" t="s">
        <v>238</v>
      </c>
      <c r="B120" s="25" t="s">
        <v>237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37"/>
      <c r="R120" s="28"/>
      <c r="S120" s="28"/>
      <c r="T120" s="36">
        <v>1846.825</v>
      </c>
      <c r="U120" s="36">
        <v>0</v>
      </c>
      <c r="V120" s="17"/>
      <c r="W120" s="17"/>
      <c r="X120" s="16"/>
      <c r="Y120" s="16"/>
      <c r="Z120" s="22"/>
    </row>
    <row r="121" spans="1:26" ht="33.4" customHeight="1">
      <c r="A121" s="13" t="s">
        <v>17</v>
      </c>
      <c r="B121" s="29" t="s">
        <v>237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>
        <v>244</v>
      </c>
      <c r="R121" s="24"/>
      <c r="S121" s="24"/>
      <c r="T121" s="16">
        <v>1846.825</v>
      </c>
      <c r="U121" s="16">
        <v>0</v>
      </c>
      <c r="V121" s="17"/>
      <c r="W121" s="17"/>
      <c r="X121" s="16"/>
      <c r="Y121" s="16"/>
      <c r="Z121" s="22"/>
    </row>
    <row r="122" spans="1:26" ht="33.4" customHeight="1">
      <c r="A122" s="13" t="s">
        <v>88</v>
      </c>
      <c r="B122" s="29" t="s">
        <v>237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244</v>
      </c>
      <c r="R122" s="24" t="s">
        <v>62</v>
      </c>
      <c r="S122" s="24" t="s">
        <v>64</v>
      </c>
      <c r="T122" s="16">
        <v>1846.825</v>
      </c>
      <c r="U122" s="16">
        <v>0</v>
      </c>
      <c r="V122" s="17"/>
      <c r="W122" s="17"/>
      <c r="X122" s="16"/>
      <c r="Y122" s="16"/>
      <c r="Z122" s="22"/>
    </row>
    <row r="123" spans="1:26" ht="33.4" customHeight="1">
      <c r="A123" s="46" t="s">
        <v>95</v>
      </c>
      <c r="B123" s="47" t="s">
        <v>96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0">
        <f>T124+T135</f>
        <v>6200.0529999999999</v>
      </c>
      <c r="U123" s="40">
        <f>U124+U135</f>
        <v>256.69</v>
      </c>
      <c r="V123" s="12"/>
      <c r="W123" s="12"/>
      <c r="X123" s="11"/>
      <c r="Y123" s="11"/>
      <c r="Z123" s="21"/>
    </row>
    <row r="124" spans="1:26" ht="33.4" customHeight="1">
      <c r="A124" s="46" t="s">
        <v>97</v>
      </c>
      <c r="B124" s="47" t="s">
        <v>98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7"/>
      <c r="S124" s="47"/>
      <c r="T124" s="40">
        <f>T125+T131</f>
        <v>6083.0529999999999</v>
      </c>
      <c r="U124" s="40">
        <f>U125+U129</f>
        <v>181.69</v>
      </c>
      <c r="V124" s="12"/>
      <c r="W124" s="12"/>
      <c r="X124" s="11"/>
      <c r="Y124" s="11"/>
      <c r="Z124" s="21"/>
    </row>
    <row r="125" spans="1:26" ht="33.4" customHeight="1">
      <c r="A125" s="46" t="s">
        <v>99</v>
      </c>
      <c r="B125" s="47" t="s">
        <v>100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47"/>
      <c r="S125" s="47"/>
      <c r="T125" s="40">
        <f>T126+T129</f>
        <v>1449.5609999999999</v>
      </c>
      <c r="U125" s="40">
        <v>168.3</v>
      </c>
      <c r="V125" s="12"/>
      <c r="W125" s="12"/>
      <c r="X125" s="11"/>
      <c r="Y125" s="11"/>
      <c r="Z125" s="21"/>
    </row>
    <row r="126" spans="1:26" ht="33.4" customHeight="1">
      <c r="A126" s="46" t="s">
        <v>101</v>
      </c>
      <c r="B126" s="47" t="s">
        <v>102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1">
        <v>985.38</v>
      </c>
      <c r="U126" s="41">
        <v>168.3</v>
      </c>
      <c r="V126" s="12"/>
      <c r="W126" s="12"/>
      <c r="X126" s="11"/>
      <c r="Y126" s="11"/>
      <c r="Z126" s="21"/>
    </row>
    <row r="127" spans="1:26" ht="33.4" customHeight="1">
      <c r="A127" s="49" t="s">
        <v>17</v>
      </c>
      <c r="B127" s="42" t="s">
        <v>102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 t="s">
        <v>18</v>
      </c>
      <c r="R127" s="42"/>
      <c r="S127" s="42"/>
      <c r="T127" s="41">
        <v>985.38</v>
      </c>
      <c r="U127" s="41">
        <v>168.3</v>
      </c>
      <c r="V127" s="17"/>
      <c r="W127" s="17"/>
      <c r="X127" s="16"/>
      <c r="Y127" s="16"/>
      <c r="Z127" s="22"/>
    </row>
    <row r="128" spans="1:26" ht="33.4" customHeight="1">
      <c r="A128" s="49" t="s">
        <v>103</v>
      </c>
      <c r="B128" s="42" t="s">
        <v>102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 t="s">
        <v>18</v>
      </c>
      <c r="R128" s="42" t="s">
        <v>21</v>
      </c>
      <c r="S128" s="42" t="s">
        <v>104</v>
      </c>
      <c r="T128" s="41">
        <v>985.38</v>
      </c>
      <c r="U128" s="41">
        <v>168.3</v>
      </c>
      <c r="V128" s="17"/>
      <c r="W128" s="17"/>
      <c r="X128" s="16"/>
      <c r="Y128" s="16"/>
      <c r="Z128" s="22"/>
    </row>
    <row r="129" spans="1:26" ht="33.4" customHeight="1">
      <c r="A129" s="49" t="s">
        <v>17</v>
      </c>
      <c r="B129" s="42" t="s">
        <v>231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50" t="s">
        <v>18</v>
      </c>
      <c r="R129" s="42"/>
      <c r="S129" s="42"/>
      <c r="T129" s="41">
        <v>464.18099999999998</v>
      </c>
      <c r="U129" s="41">
        <v>13.39</v>
      </c>
      <c r="V129" s="17"/>
      <c r="W129" s="17"/>
      <c r="X129" s="16"/>
      <c r="Y129" s="16"/>
      <c r="Z129" s="22"/>
    </row>
    <row r="130" spans="1:26" ht="33.4" customHeight="1">
      <c r="A130" s="49" t="s">
        <v>232</v>
      </c>
      <c r="B130" s="42" t="s">
        <v>231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50" t="s">
        <v>18</v>
      </c>
      <c r="R130" s="42" t="s">
        <v>21</v>
      </c>
      <c r="S130" s="42" t="s">
        <v>104</v>
      </c>
      <c r="T130" s="41">
        <v>464.18099999999998</v>
      </c>
      <c r="U130" s="41">
        <v>13.39</v>
      </c>
      <c r="V130" s="17"/>
      <c r="W130" s="17"/>
      <c r="X130" s="16"/>
      <c r="Y130" s="16"/>
      <c r="Z130" s="22"/>
    </row>
    <row r="131" spans="1:26" ht="50.1" customHeight="1">
      <c r="A131" s="23" t="s">
        <v>105</v>
      </c>
      <c r="B131" s="25" t="s">
        <v>106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4"/>
      <c r="R131" s="33"/>
      <c r="S131" s="33"/>
      <c r="T131" s="27">
        <v>4633.4920000000002</v>
      </c>
      <c r="U131" s="27">
        <f>U132</f>
        <v>0</v>
      </c>
      <c r="V131" s="12"/>
      <c r="W131" s="12"/>
      <c r="X131" s="11"/>
      <c r="Y131" s="11"/>
      <c r="Z131" s="21"/>
    </row>
    <row r="132" spans="1:26" ht="33.4" customHeight="1">
      <c r="A132" s="9" t="s">
        <v>107</v>
      </c>
      <c r="B132" s="10" t="s">
        <v>108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27">
        <v>4633.4920000000002</v>
      </c>
      <c r="U132" s="11">
        <v>0</v>
      </c>
      <c r="V132" s="12"/>
      <c r="W132" s="12"/>
      <c r="X132" s="11"/>
      <c r="Y132" s="11"/>
      <c r="Z132" s="21"/>
    </row>
    <row r="133" spans="1:26" ht="33.4" customHeight="1">
      <c r="A133" s="13" t="s">
        <v>17</v>
      </c>
      <c r="B133" s="14" t="s">
        <v>108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18</v>
      </c>
      <c r="R133" s="14"/>
      <c r="S133" s="14"/>
      <c r="T133" s="16">
        <v>4633.4920000000002</v>
      </c>
      <c r="U133" s="16">
        <v>0</v>
      </c>
      <c r="V133" s="17"/>
      <c r="W133" s="17"/>
      <c r="X133" s="16"/>
      <c r="Y133" s="16"/>
      <c r="Z133" s="22"/>
    </row>
    <row r="134" spans="1:26" ht="33.4" customHeight="1">
      <c r="A134" s="13" t="s">
        <v>103</v>
      </c>
      <c r="B134" s="14" t="s">
        <v>108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 t="s">
        <v>21</v>
      </c>
      <c r="S134" s="14" t="s">
        <v>104</v>
      </c>
      <c r="T134" s="16">
        <v>4633.4920000000002</v>
      </c>
      <c r="U134" s="16">
        <v>0</v>
      </c>
      <c r="V134" s="17"/>
      <c r="W134" s="17"/>
      <c r="X134" s="16"/>
      <c r="Y134" s="16"/>
      <c r="Z134" s="22"/>
    </row>
    <row r="135" spans="1:26" ht="33.4" customHeight="1">
      <c r="A135" s="9" t="s">
        <v>109</v>
      </c>
      <c r="B135" s="10" t="s">
        <v>110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v>117</v>
      </c>
      <c r="U135" s="11">
        <v>75</v>
      </c>
      <c r="V135" s="12"/>
      <c r="W135" s="12"/>
      <c r="X135" s="11"/>
      <c r="Y135" s="11"/>
      <c r="Z135" s="21"/>
    </row>
    <row r="136" spans="1:26" ht="33.4" customHeight="1">
      <c r="A136" s="9" t="s">
        <v>111</v>
      </c>
      <c r="B136" s="10" t="s">
        <v>112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v>117</v>
      </c>
      <c r="U136" s="11">
        <v>75</v>
      </c>
      <c r="V136" s="12"/>
      <c r="W136" s="12"/>
      <c r="X136" s="11"/>
      <c r="Y136" s="11"/>
      <c r="Z136" s="21"/>
    </row>
    <row r="137" spans="1:26" ht="33.4" customHeight="1">
      <c r="A137" s="9" t="s">
        <v>113</v>
      </c>
      <c r="B137" s="10" t="s">
        <v>114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v>117</v>
      </c>
      <c r="U137" s="11">
        <v>75</v>
      </c>
      <c r="V137" s="12"/>
      <c r="W137" s="12"/>
      <c r="X137" s="11"/>
      <c r="Y137" s="11"/>
      <c r="Z137" s="21"/>
    </row>
    <row r="138" spans="1:26" ht="33.4" customHeight="1">
      <c r="A138" s="13" t="s">
        <v>17</v>
      </c>
      <c r="B138" s="14" t="s">
        <v>114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18</v>
      </c>
      <c r="R138" s="14"/>
      <c r="S138" s="14"/>
      <c r="T138" s="16">
        <v>117</v>
      </c>
      <c r="U138" s="16">
        <v>75</v>
      </c>
      <c r="V138" s="17"/>
      <c r="W138" s="17"/>
      <c r="X138" s="16"/>
      <c r="Y138" s="16"/>
      <c r="Z138" s="22"/>
    </row>
    <row r="139" spans="1:26" ht="33.4" customHeight="1">
      <c r="A139" s="13" t="s">
        <v>103</v>
      </c>
      <c r="B139" s="14" t="s">
        <v>114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18</v>
      </c>
      <c r="R139" s="14" t="s">
        <v>21</v>
      </c>
      <c r="S139" s="14" t="s">
        <v>104</v>
      </c>
      <c r="T139" s="16">
        <v>117</v>
      </c>
      <c r="U139" s="16">
        <v>75</v>
      </c>
      <c r="V139" s="17"/>
      <c r="W139" s="17"/>
      <c r="X139" s="16"/>
      <c r="Y139" s="16"/>
      <c r="Z139" s="22"/>
    </row>
    <row r="140" spans="1:26" ht="33.4" customHeight="1">
      <c r="A140" s="23" t="s">
        <v>115</v>
      </c>
      <c r="B140" s="25" t="s">
        <v>116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6"/>
      <c r="R140" s="25"/>
      <c r="S140" s="25"/>
      <c r="T140" s="27">
        <f>T141+T174</f>
        <v>9989.3280000000013</v>
      </c>
      <c r="U140" s="27">
        <f>U141+U174</f>
        <v>4732.8269999999993</v>
      </c>
      <c r="V140" s="12"/>
      <c r="W140" s="12"/>
      <c r="X140" s="11"/>
      <c r="Y140" s="11"/>
      <c r="Z140" s="21"/>
    </row>
    <row r="141" spans="1:26" ht="33.4" customHeight="1">
      <c r="A141" s="23" t="s">
        <v>117</v>
      </c>
      <c r="B141" s="25" t="s">
        <v>118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6"/>
      <c r="R141" s="25"/>
      <c r="S141" s="25"/>
      <c r="T141" s="27">
        <f>T142</f>
        <v>7594.5880000000016</v>
      </c>
      <c r="U141" s="27">
        <f>U142</f>
        <v>3827.1629999999996</v>
      </c>
      <c r="V141" s="12"/>
      <c r="W141" s="12"/>
      <c r="X141" s="11"/>
      <c r="Y141" s="11"/>
      <c r="Z141" s="21"/>
    </row>
    <row r="142" spans="1:26" ht="33.4" customHeight="1">
      <c r="A142" s="23" t="s">
        <v>119</v>
      </c>
      <c r="B142" s="25" t="s">
        <v>120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6"/>
      <c r="R142" s="25"/>
      <c r="S142" s="25"/>
      <c r="T142" s="27">
        <f>T143+T154+T159+T164+T165+T166+T168+T169+T171+T167+T170</f>
        <v>7594.5880000000016</v>
      </c>
      <c r="U142" s="27">
        <f>U143+U154+U159+U164+U165+U166+U168+U169+U171+U167+U170</f>
        <v>3827.1629999999996</v>
      </c>
      <c r="V142" s="12"/>
      <c r="W142" s="12"/>
      <c r="X142" s="11"/>
      <c r="Y142" s="11"/>
      <c r="Z142" s="21"/>
    </row>
    <row r="143" spans="1:26" ht="33.4" customHeight="1">
      <c r="A143" s="23" t="s">
        <v>121</v>
      </c>
      <c r="B143" s="25" t="s">
        <v>122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6"/>
      <c r="R143" s="25"/>
      <c r="S143" s="25"/>
      <c r="T143" s="27">
        <f>T144+T148+T150+T152+T146</f>
        <v>5317.938000000001</v>
      </c>
      <c r="U143" s="27">
        <f>U144+U148+U150+U152+U146</f>
        <v>2754.4269999999997</v>
      </c>
      <c r="V143" s="12"/>
      <c r="W143" s="12"/>
      <c r="X143" s="11"/>
      <c r="Y143" s="11"/>
      <c r="Z143" s="21"/>
    </row>
    <row r="144" spans="1:26" ht="33.4" customHeight="1">
      <c r="A144" s="30" t="s">
        <v>123</v>
      </c>
      <c r="B144" s="29" t="s">
        <v>122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1" t="s">
        <v>124</v>
      </c>
      <c r="R144" s="29"/>
      <c r="S144" s="29"/>
      <c r="T144" s="32">
        <v>3544.8679999999999</v>
      </c>
      <c r="U144" s="32">
        <v>1690.3109999999999</v>
      </c>
      <c r="V144" s="17"/>
      <c r="W144" s="17"/>
      <c r="X144" s="16"/>
      <c r="Y144" s="16"/>
      <c r="Z144" s="22"/>
    </row>
    <row r="145" spans="1:26" ht="50.1" customHeight="1">
      <c r="A145" s="30" t="s">
        <v>19</v>
      </c>
      <c r="B145" s="29" t="s">
        <v>122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1" t="s">
        <v>124</v>
      </c>
      <c r="R145" s="29" t="s">
        <v>20</v>
      </c>
      <c r="S145" s="29" t="s">
        <v>21</v>
      </c>
      <c r="T145" s="32">
        <v>3544.8679999999999</v>
      </c>
      <c r="U145" s="32">
        <v>1690.3109999999999</v>
      </c>
      <c r="V145" s="17"/>
      <c r="W145" s="17"/>
      <c r="X145" s="16"/>
      <c r="Y145" s="16"/>
      <c r="Z145" s="22"/>
    </row>
    <row r="146" spans="1:26" ht="50.1" customHeight="1">
      <c r="A146" s="30" t="s">
        <v>229</v>
      </c>
      <c r="B146" s="29" t="s">
        <v>122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1">
        <v>122</v>
      </c>
      <c r="R146" s="29"/>
      <c r="S146" s="29"/>
      <c r="T146" s="32">
        <v>108.97</v>
      </c>
      <c r="U146" s="32">
        <v>108.97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122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>
        <v>122</v>
      </c>
      <c r="R147" s="14" t="s">
        <v>20</v>
      </c>
      <c r="S147" s="14" t="s">
        <v>21</v>
      </c>
      <c r="T147" s="16">
        <v>108.97</v>
      </c>
      <c r="U147" s="16">
        <v>108.97</v>
      </c>
      <c r="V147" s="17"/>
      <c r="W147" s="17"/>
      <c r="X147" s="16"/>
      <c r="Y147" s="16"/>
      <c r="Z147" s="22"/>
    </row>
    <row r="148" spans="1:26" ht="50.1" customHeight="1">
      <c r="A148" s="13" t="s">
        <v>125</v>
      </c>
      <c r="B148" s="14" t="s">
        <v>122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126</v>
      </c>
      <c r="R148" s="14"/>
      <c r="S148" s="14"/>
      <c r="T148" s="16">
        <v>980</v>
      </c>
      <c r="U148" s="16">
        <v>480.95499999999998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122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126</v>
      </c>
      <c r="R149" s="14" t="s">
        <v>20</v>
      </c>
      <c r="S149" s="14" t="s">
        <v>21</v>
      </c>
      <c r="T149" s="16">
        <v>980</v>
      </c>
      <c r="U149" s="16">
        <v>480.95499999999998</v>
      </c>
      <c r="V149" s="17"/>
      <c r="W149" s="17"/>
      <c r="X149" s="16"/>
      <c r="Y149" s="16"/>
      <c r="Z149" s="22"/>
    </row>
    <row r="150" spans="1:26" ht="33.4" customHeight="1">
      <c r="A150" s="13" t="s">
        <v>17</v>
      </c>
      <c r="B150" s="14" t="s">
        <v>122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18</v>
      </c>
      <c r="R150" s="14"/>
      <c r="S150" s="14"/>
      <c r="T150" s="44">
        <v>681.1</v>
      </c>
      <c r="U150" s="16">
        <v>474.19099999999997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122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18</v>
      </c>
      <c r="R151" s="14" t="s">
        <v>20</v>
      </c>
      <c r="S151" s="14" t="s">
        <v>21</v>
      </c>
      <c r="T151" s="16">
        <v>681.1</v>
      </c>
      <c r="U151" s="16">
        <v>474.19099999999997</v>
      </c>
      <c r="V151" s="17"/>
      <c r="W151" s="17"/>
      <c r="X151" s="16"/>
      <c r="Y151" s="16"/>
      <c r="Z151" s="22"/>
    </row>
    <row r="152" spans="1:26" ht="50.1" customHeight="1">
      <c r="A152" s="13" t="s">
        <v>36</v>
      </c>
      <c r="B152" s="29" t="s">
        <v>122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1">
        <v>853</v>
      </c>
      <c r="R152" s="29"/>
      <c r="S152" s="29"/>
      <c r="T152" s="16">
        <v>3</v>
      </c>
      <c r="U152" s="16">
        <v>0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29" t="s">
        <v>122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853</v>
      </c>
      <c r="R153" s="29" t="s">
        <v>20</v>
      </c>
      <c r="S153" s="29" t="s">
        <v>21</v>
      </c>
      <c r="T153" s="16">
        <v>3</v>
      </c>
      <c r="U153" s="16">
        <v>0</v>
      </c>
      <c r="V153" s="17"/>
      <c r="W153" s="17"/>
      <c r="X153" s="16"/>
      <c r="Y153" s="16"/>
      <c r="Z153" s="22"/>
    </row>
    <row r="154" spans="1:26" ht="33.4" customHeight="1">
      <c r="A154" s="9" t="s">
        <v>127</v>
      </c>
      <c r="B154" s="10" t="s">
        <v>128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v>554.5</v>
      </c>
      <c r="U154" s="11">
        <f>U155+U157</f>
        <v>262.685</v>
      </c>
      <c r="V154" s="12"/>
      <c r="W154" s="12"/>
      <c r="X154" s="11"/>
      <c r="Y154" s="11"/>
      <c r="Z154" s="21"/>
    </row>
    <row r="155" spans="1:26" ht="33.4" customHeight="1">
      <c r="A155" s="13" t="s">
        <v>123</v>
      </c>
      <c r="B155" s="14" t="s">
        <v>128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124</v>
      </c>
      <c r="R155" s="14"/>
      <c r="S155" s="14"/>
      <c r="T155" s="16">
        <f>T156+T158</f>
        <v>554.5</v>
      </c>
      <c r="U155" s="16">
        <v>206.07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128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124</v>
      </c>
      <c r="R156" s="14" t="s">
        <v>20</v>
      </c>
      <c r="S156" s="14" t="s">
        <v>21</v>
      </c>
      <c r="T156" s="16">
        <v>427.5</v>
      </c>
      <c r="U156" s="16">
        <v>206.07</v>
      </c>
      <c r="V156" s="17"/>
      <c r="W156" s="17"/>
      <c r="X156" s="16"/>
      <c r="Y156" s="16"/>
      <c r="Z156" s="22"/>
    </row>
    <row r="157" spans="1:26" ht="50.1" customHeight="1">
      <c r="A157" s="13" t="s">
        <v>125</v>
      </c>
      <c r="B157" s="14" t="s">
        <v>128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126</v>
      </c>
      <c r="R157" s="14"/>
      <c r="S157" s="14"/>
      <c r="T157" s="16">
        <v>127</v>
      </c>
      <c r="U157" s="16">
        <v>56.615000000000002</v>
      </c>
      <c r="V157" s="17"/>
      <c r="W157" s="17"/>
      <c r="X157" s="16"/>
      <c r="Y157" s="16"/>
      <c r="Z157" s="22"/>
    </row>
    <row r="158" spans="1:26" ht="50.1" customHeight="1">
      <c r="A158" s="13" t="s">
        <v>19</v>
      </c>
      <c r="B158" s="14" t="s">
        <v>128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126</v>
      </c>
      <c r="R158" s="14" t="s">
        <v>20</v>
      </c>
      <c r="S158" s="14" t="s">
        <v>21</v>
      </c>
      <c r="T158" s="16">
        <v>127</v>
      </c>
      <c r="U158" s="16">
        <v>56.615000000000002</v>
      </c>
      <c r="V158" s="17"/>
      <c r="W158" s="17"/>
      <c r="X158" s="16"/>
      <c r="Y158" s="16"/>
      <c r="Z158" s="22"/>
    </row>
    <row r="159" spans="1:26" ht="33.4" customHeight="1">
      <c r="A159" s="9" t="s">
        <v>129</v>
      </c>
      <c r="B159" s="10" t="s">
        <v>130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f>T160+T162</f>
        <v>1163.5</v>
      </c>
      <c r="U159" s="11">
        <f>U160+U162</f>
        <v>548.28099999999995</v>
      </c>
      <c r="V159" s="12"/>
      <c r="W159" s="12"/>
      <c r="X159" s="11"/>
      <c r="Y159" s="11"/>
      <c r="Z159" s="21"/>
    </row>
    <row r="160" spans="1:26" ht="33.4" customHeight="1">
      <c r="A160" s="13" t="s">
        <v>123</v>
      </c>
      <c r="B160" s="14" t="s">
        <v>130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124</v>
      </c>
      <c r="R160" s="14"/>
      <c r="S160" s="14"/>
      <c r="T160" s="16">
        <v>907.5</v>
      </c>
      <c r="U160" s="16">
        <v>427.62099999999998</v>
      </c>
      <c r="V160" s="17"/>
      <c r="W160" s="17"/>
      <c r="X160" s="16"/>
      <c r="Y160" s="16"/>
      <c r="Z160" s="22"/>
    </row>
    <row r="161" spans="1:26" ht="50.1" customHeight="1">
      <c r="A161" s="13" t="s">
        <v>19</v>
      </c>
      <c r="B161" s="14" t="s">
        <v>130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124</v>
      </c>
      <c r="R161" s="14" t="s">
        <v>20</v>
      </c>
      <c r="S161" s="14" t="s">
        <v>21</v>
      </c>
      <c r="T161" s="16">
        <v>907.5</v>
      </c>
      <c r="U161" s="16">
        <v>427.62099999999998</v>
      </c>
      <c r="V161" s="17"/>
      <c r="W161" s="17"/>
      <c r="X161" s="16"/>
      <c r="Y161" s="16"/>
      <c r="Z161" s="22"/>
    </row>
    <row r="162" spans="1:26" ht="50.1" customHeight="1">
      <c r="A162" s="13" t="s">
        <v>125</v>
      </c>
      <c r="B162" s="14" t="s">
        <v>130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126</v>
      </c>
      <c r="R162" s="14"/>
      <c r="S162" s="14"/>
      <c r="T162" s="16">
        <v>256</v>
      </c>
      <c r="U162" s="16">
        <v>120.66</v>
      </c>
      <c r="V162" s="17"/>
      <c r="W162" s="17"/>
      <c r="X162" s="16"/>
      <c r="Y162" s="16"/>
      <c r="Z162" s="22"/>
    </row>
    <row r="163" spans="1:26" ht="50.1" customHeight="1">
      <c r="A163" s="13" t="s">
        <v>19</v>
      </c>
      <c r="B163" s="14" t="s">
        <v>130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126</v>
      </c>
      <c r="R163" s="14" t="s">
        <v>20</v>
      </c>
      <c r="S163" s="14" t="s">
        <v>21</v>
      </c>
      <c r="T163" s="16">
        <v>256</v>
      </c>
      <c r="U163" s="16">
        <v>120.66</v>
      </c>
      <c r="V163" s="17"/>
      <c r="W163" s="17"/>
      <c r="X163" s="16"/>
      <c r="Y163" s="16"/>
      <c r="Z163" s="22"/>
    </row>
    <row r="164" spans="1:26" ht="50.1" customHeight="1">
      <c r="A164" s="9" t="s">
        <v>131</v>
      </c>
      <c r="B164" s="10" t="s">
        <v>132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30.5</v>
      </c>
      <c r="U164" s="11">
        <v>15.25</v>
      </c>
      <c r="V164" s="12"/>
      <c r="W164" s="12"/>
      <c r="X164" s="11"/>
      <c r="Y164" s="11"/>
      <c r="Z164" s="21"/>
    </row>
    <row r="165" spans="1:26" ht="33.4" customHeight="1">
      <c r="A165" s="9" t="s">
        <v>133</v>
      </c>
      <c r="B165" s="10" t="s">
        <v>134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397.23</v>
      </c>
      <c r="U165" s="11">
        <v>206</v>
      </c>
      <c r="V165" s="12"/>
      <c r="W165" s="12"/>
      <c r="X165" s="11"/>
      <c r="Y165" s="11"/>
      <c r="Z165" s="21"/>
    </row>
    <row r="166" spans="1:26" ht="66.95" customHeight="1">
      <c r="A166" s="9" t="s">
        <v>135</v>
      </c>
      <c r="B166" s="10" t="s">
        <v>136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9.9</v>
      </c>
      <c r="U166" s="11">
        <v>4.95</v>
      </c>
      <c r="V166" s="12"/>
      <c r="W166" s="12"/>
      <c r="X166" s="11"/>
      <c r="Y166" s="11"/>
      <c r="Z166" s="21"/>
    </row>
    <row r="167" spans="1:26" ht="66.95" customHeight="1">
      <c r="A167" s="9" t="s">
        <v>206</v>
      </c>
      <c r="B167" s="28" t="s">
        <v>205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52"/>
      <c r="R167" s="10"/>
      <c r="S167" s="10"/>
      <c r="T167" s="11">
        <v>53.4</v>
      </c>
      <c r="U167" s="11">
        <v>0</v>
      </c>
      <c r="V167" s="12"/>
      <c r="W167" s="12"/>
      <c r="X167" s="11"/>
      <c r="Y167" s="11"/>
      <c r="Z167" s="21"/>
    </row>
    <row r="168" spans="1:26" ht="33.4" customHeight="1">
      <c r="A168" s="9" t="s">
        <v>137</v>
      </c>
      <c r="B168" s="10" t="s">
        <v>138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3</v>
      </c>
      <c r="U168" s="11">
        <v>1.5</v>
      </c>
      <c r="V168" s="12"/>
      <c r="W168" s="12"/>
      <c r="X168" s="11"/>
      <c r="Y168" s="11"/>
      <c r="Z168" s="21"/>
    </row>
    <row r="169" spans="1:26" ht="50.1" customHeight="1">
      <c r="A169" s="9" t="s">
        <v>139</v>
      </c>
      <c r="B169" s="10" t="s">
        <v>140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60.1</v>
      </c>
      <c r="U169" s="11">
        <v>30.05</v>
      </c>
      <c r="V169" s="12"/>
      <c r="W169" s="12"/>
      <c r="X169" s="11"/>
      <c r="Y169" s="11"/>
      <c r="Z169" s="21"/>
    </row>
    <row r="170" spans="1:26" ht="50.1" customHeight="1">
      <c r="A170" s="9" t="s">
        <v>218</v>
      </c>
      <c r="B170" s="28" t="s">
        <v>219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56"/>
      <c r="R170" s="10"/>
      <c r="S170" s="10"/>
      <c r="T170" s="11">
        <v>1</v>
      </c>
      <c r="U170" s="11">
        <v>0.5</v>
      </c>
      <c r="V170" s="12"/>
      <c r="W170" s="12"/>
      <c r="X170" s="11"/>
      <c r="Y170" s="11"/>
      <c r="Z170" s="21"/>
    </row>
    <row r="171" spans="1:26" ht="50.1" customHeight="1">
      <c r="A171" s="9" t="s">
        <v>141</v>
      </c>
      <c r="B171" s="10" t="s">
        <v>142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3.52</v>
      </c>
      <c r="U171" s="11">
        <v>3.52</v>
      </c>
      <c r="V171" s="12"/>
      <c r="W171" s="12"/>
      <c r="X171" s="11"/>
      <c r="Y171" s="11"/>
      <c r="Z171" s="21"/>
    </row>
    <row r="172" spans="1:26" ht="33.4" customHeight="1">
      <c r="A172" s="13" t="s">
        <v>17</v>
      </c>
      <c r="B172" s="14" t="s">
        <v>142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18</v>
      </c>
      <c r="R172" s="14"/>
      <c r="S172" s="14"/>
      <c r="T172" s="16">
        <v>3.52</v>
      </c>
      <c r="U172" s="16">
        <v>3.52</v>
      </c>
      <c r="V172" s="17"/>
      <c r="W172" s="17"/>
      <c r="X172" s="16"/>
      <c r="Y172" s="16"/>
      <c r="Z172" s="22"/>
    </row>
    <row r="173" spans="1:26" ht="33.4" customHeight="1">
      <c r="A173" s="13" t="s">
        <v>143</v>
      </c>
      <c r="B173" s="14" t="s">
        <v>142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18</v>
      </c>
      <c r="R173" s="14" t="s">
        <v>20</v>
      </c>
      <c r="S173" s="14" t="s">
        <v>144</v>
      </c>
      <c r="T173" s="16">
        <v>3.52</v>
      </c>
      <c r="U173" s="16">
        <v>3.5</v>
      </c>
      <c r="V173" s="17"/>
      <c r="W173" s="17"/>
      <c r="X173" s="16"/>
      <c r="Y173" s="16"/>
      <c r="Z173" s="22"/>
    </row>
    <row r="174" spans="1:26" ht="33.4" customHeight="1">
      <c r="A174" s="9" t="s">
        <v>145</v>
      </c>
      <c r="B174" s="10" t="s">
        <v>146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f>T175</f>
        <v>2394.7399999999998</v>
      </c>
      <c r="U174" s="11">
        <f>U175</f>
        <v>905.66399999999999</v>
      </c>
      <c r="V174" s="12"/>
      <c r="W174" s="12"/>
      <c r="X174" s="11"/>
      <c r="Y174" s="11"/>
      <c r="Z174" s="21"/>
    </row>
    <row r="175" spans="1:26" ht="33.4" customHeight="1">
      <c r="A175" s="9" t="s">
        <v>119</v>
      </c>
      <c r="B175" s="10" t="s">
        <v>147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f>T176+T177+T180+T183+T188+T191+T194+T197+T200+T205+T208</f>
        <v>2394.7399999999998</v>
      </c>
      <c r="U175" s="11">
        <f>U176+U177+U180+U183+U188+U191+U194+U197+U200+U205+U208</f>
        <v>905.66399999999999</v>
      </c>
      <c r="V175" s="12"/>
      <c r="W175" s="12"/>
      <c r="X175" s="11"/>
      <c r="Y175" s="11"/>
      <c r="Z175" s="21"/>
    </row>
    <row r="176" spans="1:26" ht="33.4" customHeight="1">
      <c r="A176" s="9" t="s">
        <v>148</v>
      </c>
      <c r="B176" s="10" t="s">
        <v>149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>
        <v>870</v>
      </c>
      <c r="R176" s="28" t="s">
        <v>20</v>
      </c>
      <c r="S176" s="28" t="s">
        <v>50</v>
      </c>
      <c r="T176" s="11">
        <v>10</v>
      </c>
      <c r="U176" s="11">
        <v>0</v>
      </c>
      <c r="V176" s="12"/>
      <c r="W176" s="12"/>
      <c r="X176" s="11"/>
      <c r="Y176" s="11"/>
      <c r="Z176" s="21"/>
    </row>
    <row r="177" spans="1:26" ht="50.1" customHeight="1">
      <c r="A177" s="9" t="s">
        <v>150</v>
      </c>
      <c r="B177" s="10" t="s">
        <v>151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80</v>
      </c>
      <c r="U177" s="11">
        <v>0</v>
      </c>
      <c r="V177" s="12"/>
      <c r="W177" s="12"/>
      <c r="X177" s="11"/>
      <c r="Y177" s="11"/>
      <c r="Z177" s="21"/>
    </row>
    <row r="178" spans="1:26" ht="33.4" customHeight="1">
      <c r="A178" s="13" t="s">
        <v>17</v>
      </c>
      <c r="B178" s="14" t="s">
        <v>151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/>
      <c r="S178" s="14"/>
      <c r="T178" s="16">
        <v>80</v>
      </c>
      <c r="U178" s="16">
        <v>0</v>
      </c>
      <c r="V178" s="17"/>
      <c r="W178" s="17"/>
      <c r="X178" s="16"/>
      <c r="Y178" s="16"/>
      <c r="Z178" s="22"/>
    </row>
    <row r="179" spans="1:26" ht="33.4" customHeight="1">
      <c r="A179" s="13" t="s">
        <v>143</v>
      </c>
      <c r="B179" s="14" t="s">
        <v>151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18</v>
      </c>
      <c r="R179" s="14" t="s">
        <v>20</v>
      </c>
      <c r="S179" s="14" t="s">
        <v>144</v>
      </c>
      <c r="T179" s="16">
        <v>80</v>
      </c>
      <c r="U179" s="16">
        <v>0</v>
      </c>
      <c r="V179" s="17"/>
      <c r="W179" s="17"/>
      <c r="X179" s="16"/>
      <c r="Y179" s="16"/>
      <c r="Z179" s="22"/>
    </row>
    <row r="180" spans="1:26" ht="33.4" customHeight="1">
      <c r="A180" s="9" t="s">
        <v>152</v>
      </c>
      <c r="B180" s="10" t="s">
        <v>153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v>5</v>
      </c>
      <c r="U180" s="11">
        <v>0</v>
      </c>
      <c r="V180" s="12"/>
      <c r="W180" s="12"/>
      <c r="X180" s="11"/>
      <c r="Y180" s="11"/>
      <c r="Z180" s="21"/>
    </row>
    <row r="181" spans="1:26" ht="33.4" customHeight="1">
      <c r="A181" s="13" t="s">
        <v>36</v>
      </c>
      <c r="B181" s="14" t="s">
        <v>153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37</v>
      </c>
      <c r="R181" s="14"/>
      <c r="S181" s="14"/>
      <c r="T181" s="16">
        <v>5</v>
      </c>
      <c r="U181" s="16">
        <v>0</v>
      </c>
      <c r="V181" s="17"/>
      <c r="W181" s="17"/>
      <c r="X181" s="16"/>
      <c r="Y181" s="16"/>
      <c r="Z181" s="22"/>
    </row>
    <row r="182" spans="1:26" ht="33.4" customHeight="1">
      <c r="A182" s="13" t="s">
        <v>143</v>
      </c>
      <c r="B182" s="14" t="s">
        <v>153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37</v>
      </c>
      <c r="R182" s="14" t="s">
        <v>20</v>
      </c>
      <c r="S182" s="14" t="s">
        <v>144</v>
      </c>
      <c r="T182" s="16">
        <v>5</v>
      </c>
      <c r="U182" s="16">
        <v>0</v>
      </c>
      <c r="V182" s="17"/>
      <c r="W182" s="17"/>
      <c r="X182" s="16"/>
      <c r="Y182" s="16"/>
      <c r="Z182" s="22"/>
    </row>
    <row r="183" spans="1:26" ht="33.4" customHeight="1">
      <c r="A183" s="9" t="s">
        <v>154</v>
      </c>
      <c r="B183" s="10" t="s">
        <v>155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f>T184+T186</f>
        <v>327</v>
      </c>
      <c r="U183" s="11">
        <f>U184+U186</f>
        <v>212.03899999999999</v>
      </c>
      <c r="V183" s="12"/>
      <c r="W183" s="12"/>
      <c r="X183" s="11"/>
      <c r="Y183" s="11"/>
      <c r="Z183" s="21"/>
    </row>
    <row r="184" spans="1:26" ht="33.4" customHeight="1">
      <c r="A184" s="13" t="s">
        <v>17</v>
      </c>
      <c r="B184" s="14" t="s">
        <v>155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/>
      <c r="S184" s="14"/>
      <c r="T184" s="16">
        <v>320</v>
      </c>
      <c r="U184" s="16">
        <v>205.78899999999999</v>
      </c>
      <c r="V184" s="17"/>
      <c r="W184" s="17"/>
      <c r="X184" s="16"/>
      <c r="Y184" s="16"/>
      <c r="Z184" s="22"/>
    </row>
    <row r="185" spans="1:26" ht="33.4" customHeight="1">
      <c r="A185" s="13" t="s">
        <v>143</v>
      </c>
      <c r="B185" s="14" t="s">
        <v>155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</v>
      </c>
      <c r="R185" s="14" t="s">
        <v>20</v>
      </c>
      <c r="S185" s="14" t="s">
        <v>144</v>
      </c>
      <c r="T185" s="16">
        <v>320</v>
      </c>
      <c r="U185" s="16">
        <v>205.78899999999999</v>
      </c>
      <c r="V185" s="17"/>
      <c r="W185" s="17"/>
      <c r="X185" s="16"/>
      <c r="Y185" s="16"/>
      <c r="Z185" s="22"/>
    </row>
    <row r="186" spans="1:26" ht="33.4" customHeight="1">
      <c r="A186" s="38" t="s">
        <v>197</v>
      </c>
      <c r="B186" s="24" t="s">
        <v>155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39">
        <v>853</v>
      </c>
      <c r="R186" s="24"/>
      <c r="S186" s="44"/>
      <c r="T186" s="16">
        <v>7</v>
      </c>
      <c r="U186" s="16">
        <v>6.25</v>
      </c>
      <c r="V186" s="17"/>
      <c r="W186" s="17"/>
      <c r="X186" s="16"/>
      <c r="Y186" s="16"/>
      <c r="Z186" s="22"/>
    </row>
    <row r="187" spans="1:26" ht="33.4" customHeight="1">
      <c r="A187" s="38" t="s">
        <v>143</v>
      </c>
      <c r="B187" s="24" t="s">
        <v>155</v>
      </c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39">
        <v>853</v>
      </c>
      <c r="R187" s="24" t="s">
        <v>20</v>
      </c>
      <c r="S187" s="45">
        <v>13</v>
      </c>
      <c r="T187" s="16">
        <v>7</v>
      </c>
      <c r="U187" s="16">
        <v>6.25</v>
      </c>
      <c r="V187" s="17"/>
      <c r="W187" s="17"/>
      <c r="X187" s="16"/>
      <c r="Y187" s="16"/>
      <c r="Z187" s="22"/>
    </row>
    <row r="188" spans="1:26" ht="33.4" customHeight="1">
      <c r="A188" s="9" t="s">
        <v>156</v>
      </c>
      <c r="B188" s="10" t="s">
        <v>157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3</v>
      </c>
      <c r="U188" s="11">
        <v>0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157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16">
        <v>3</v>
      </c>
      <c r="U189" s="16">
        <v>0</v>
      </c>
      <c r="V189" s="17"/>
      <c r="W189" s="17"/>
      <c r="X189" s="16"/>
      <c r="Y189" s="16"/>
      <c r="Z189" s="22"/>
    </row>
    <row r="190" spans="1:26" ht="33.4" customHeight="1">
      <c r="A190" s="13" t="s">
        <v>158</v>
      </c>
      <c r="B190" s="14" t="s">
        <v>157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64</v>
      </c>
      <c r="S190" s="14" t="s">
        <v>63</v>
      </c>
      <c r="T190" s="16">
        <v>3</v>
      </c>
      <c r="U190" s="16">
        <v>0</v>
      </c>
      <c r="V190" s="17"/>
      <c r="W190" s="17"/>
      <c r="X190" s="16"/>
      <c r="Y190" s="16"/>
      <c r="Z190" s="22"/>
    </row>
    <row r="191" spans="1:26" ht="50.1" customHeight="1">
      <c r="A191" s="9" t="s">
        <v>159</v>
      </c>
      <c r="B191" s="10" t="s">
        <v>160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11">
        <v>3.44</v>
      </c>
      <c r="U191" s="11">
        <v>0</v>
      </c>
      <c r="V191" s="12"/>
      <c r="W191" s="12"/>
      <c r="X191" s="11"/>
      <c r="Y191" s="11"/>
      <c r="Z191" s="21"/>
    </row>
    <row r="192" spans="1:26" ht="33.4" customHeight="1">
      <c r="A192" s="13" t="s">
        <v>17</v>
      </c>
      <c r="B192" s="14" t="s">
        <v>160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/>
      <c r="S192" s="14"/>
      <c r="T192" s="16">
        <v>3.44</v>
      </c>
      <c r="U192" s="16">
        <v>0</v>
      </c>
      <c r="V192" s="17"/>
      <c r="W192" s="17"/>
      <c r="X192" s="16"/>
      <c r="Y192" s="16"/>
      <c r="Z192" s="22"/>
    </row>
    <row r="193" spans="1:26" ht="33.4" customHeight="1">
      <c r="A193" s="13" t="s">
        <v>161</v>
      </c>
      <c r="B193" s="14" t="s">
        <v>160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 t="s">
        <v>64</v>
      </c>
      <c r="S193" s="14" t="s">
        <v>104</v>
      </c>
      <c r="T193" s="16">
        <v>3.44</v>
      </c>
      <c r="U193" s="16">
        <v>0</v>
      </c>
      <c r="V193" s="17"/>
      <c r="W193" s="17"/>
      <c r="X193" s="16"/>
      <c r="Y193" s="16"/>
      <c r="Z193" s="22"/>
    </row>
    <row r="194" spans="1:26" ht="33.4" customHeight="1">
      <c r="A194" s="9" t="s">
        <v>162</v>
      </c>
      <c r="B194" s="10" t="s">
        <v>163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36">
        <v>300</v>
      </c>
      <c r="U194" s="11">
        <v>78.5</v>
      </c>
      <c r="V194" s="12"/>
      <c r="W194" s="12"/>
      <c r="X194" s="11"/>
      <c r="Y194" s="11"/>
      <c r="Z194" s="21"/>
    </row>
    <row r="195" spans="1:26" ht="33.4" customHeight="1">
      <c r="A195" s="13" t="s">
        <v>17</v>
      </c>
      <c r="B195" s="14" t="s">
        <v>163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/>
      <c r="S195" s="14"/>
      <c r="T195" s="16">
        <v>300</v>
      </c>
      <c r="U195" s="16">
        <v>78.5</v>
      </c>
      <c r="V195" s="17"/>
      <c r="W195" s="17"/>
      <c r="X195" s="16"/>
      <c r="Y195" s="16"/>
      <c r="Z195" s="22"/>
    </row>
    <row r="196" spans="1:26" ht="33.4" customHeight="1">
      <c r="A196" s="13" t="s">
        <v>164</v>
      </c>
      <c r="B196" s="14" t="s">
        <v>163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18</v>
      </c>
      <c r="R196" s="14" t="s">
        <v>21</v>
      </c>
      <c r="S196" s="14" t="s">
        <v>165</v>
      </c>
      <c r="T196" s="16">
        <v>300</v>
      </c>
      <c r="U196" s="16">
        <v>78.5</v>
      </c>
      <c r="V196" s="17"/>
      <c r="W196" s="17"/>
      <c r="X196" s="16"/>
      <c r="Y196" s="16"/>
      <c r="Z196" s="22"/>
    </row>
    <row r="197" spans="1:26" ht="33.4" customHeight="1">
      <c r="A197" s="9" t="s">
        <v>166</v>
      </c>
      <c r="B197" s="10" t="s">
        <v>167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v>490</v>
      </c>
      <c r="U197" s="11">
        <v>162.26</v>
      </c>
      <c r="V197" s="12"/>
      <c r="W197" s="12"/>
      <c r="X197" s="11"/>
      <c r="Y197" s="11"/>
      <c r="Z197" s="21"/>
    </row>
    <row r="198" spans="1:26" ht="33.4" customHeight="1">
      <c r="A198" s="13" t="s">
        <v>36</v>
      </c>
      <c r="B198" s="14" t="s">
        <v>167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37</v>
      </c>
      <c r="R198" s="14"/>
      <c r="S198" s="14"/>
      <c r="T198" s="32">
        <v>490</v>
      </c>
      <c r="U198" s="32">
        <v>162.26</v>
      </c>
      <c r="V198" s="17"/>
      <c r="W198" s="17"/>
      <c r="X198" s="16"/>
      <c r="Y198" s="16"/>
      <c r="Z198" s="22"/>
    </row>
    <row r="199" spans="1:26" ht="33.4" customHeight="1">
      <c r="A199" s="13" t="s">
        <v>61</v>
      </c>
      <c r="B199" s="14" t="s">
        <v>167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37</v>
      </c>
      <c r="R199" s="14" t="s">
        <v>62</v>
      </c>
      <c r="S199" s="14" t="s">
        <v>20</v>
      </c>
      <c r="T199" s="32">
        <v>490</v>
      </c>
      <c r="U199" s="32">
        <v>162.26</v>
      </c>
      <c r="V199" s="17"/>
      <c r="W199" s="17"/>
      <c r="X199" s="16"/>
      <c r="Y199" s="16"/>
      <c r="Z199" s="22"/>
    </row>
    <row r="200" spans="1:26" ht="33.4" customHeight="1">
      <c r="A200" s="9" t="s">
        <v>168</v>
      </c>
      <c r="B200" s="10" t="s">
        <v>169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8"/>
      <c r="R200" s="10"/>
      <c r="S200" s="10"/>
      <c r="T200" s="11">
        <f>T201+T203</f>
        <v>209.1</v>
      </c>
      <c r="U200" s="11">
        <f>U201+U203</f>
        <v>0</v>
      </c>
      <c r="V200" s="12"/>
      <c r="W200" s="12"/>
      <c r="X200" s="11"/>
      <c r="Y200" s="11"/>
      <c r="Z200" s="21"/>
    </row>
    <row r="201" spans="1:26" ht="33.4" customHeight="1">
      <c r="A201" s="13" t="s">
        <v>30</v>
      </c>
      <c r="B201" s="14" t="s">
        <v>169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31</v>
      </c>
      <c r="R201" s="14"/>
      <c r="S201" s="14"/>
      <c r="T201" s="44">
        <v>160.1</v>
      </c>
      <c r="U201" s="16">
        <v>0</v>
      </c>
      <c r="V201" s="17"/>
      <c r="W201" s="17"/>
      <c r="X201" s="16"/>
      <c r="Y201" s="16"/>
      <c r="Z201" s="22"/>
    </row>
    <row r="202" spans="1:26" ht="33.4" customHeight="1">
      <c r="A202" s="13" t="s">
        <v>170</v>
      </c>
      <c r="B202" s="14" t="s">
        <v>169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31</v>
      </c>
      <c r="R202" s="14" t="s">
        <v>171</v>
      </c>
      <c r="S202" s="14" t="s">
        <v>171</v>
      </c>
      <c r="T202" s="16">
        <v>160.1</v>
      </c>
      <c r="U202" s="16">
        <v>0</v>
      </c>
      <c r="V202" s="17"/>
      <c r="W202" s="17"/>
      <c r="X202" s="16"/>
      <c r="Y202" s="16"/>
      <c r="Z202" s="22"/>
    </row>
    <row r="203" spans="1:26" ht="33.4" customHeight="1">
      <c r="A203" s="13" t="s">
        <v>34</v>
      </c>
      <c r="B203" s="14" t="s">
        <v>169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35</v>
      </c>
      <c r="R203" s="14"/>
      <c r="S203" s="14"/>
      <c r="T203" s="16">
        <v>49</v>
      </c>
      <c r="U203" s="16">
        <v>0</v>
      </c>
      <c r="V203" s="17"/>
      <c r="W203" s="17"/>
      <c r="X203" s="16"/>
      <c r="Y203" s="16"/>
      <c r="Z203" s="22"/>
    </row>
    <row r="204" spans="1:26" ht="33.4" customHeight="1">
      <c r="A204" s="13" t="s">
        <v>170</v>
      </c>
      <c r="B204" s="14" t="s">
        <v>169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35</v>
      </c>
      <c r="R204" s="14" t="s">
        <v>171</v>
      </c>
      <c r="S204" s="14" t="s">
        <v>171</v>
      </c>
      <c r="T204" s="16">
        <v>49</v>
      </c>
      <c r="U204" s="16">
        <v>0</v>
      </c>
      <c r="V204" s="17"/>
      <c r="W204" s="17"/>
      <c r="X204" s="16"/>
      <c r="Y204" s="16"/>
      <c r="Z204" s="22"/>
    </row>
    <row r="205" spans="1:26" ht="33.4" customHeight="1">
      <c r="A205" s="9" t="s">
        <v>172</v>
      </c>
      <c r="B205" s="10" t="s">
        <v>173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v>700</v>
      </c>
      <c r="U205" s="36">
        <v>335.16199999999998</v>
      </c>
      <c r="V205" s="12"/>
      <c r="W205" s="12"/>
      <c r="X205" s="11"/>
      <c r="Y205" s="11"/>
      <c r="Z205" s="21"/>
    </row>
    <row r="206" spans="1:26" ht="33.4" customHeight="1">
      <c r="A206" s="13" t="s">
        <v>174</v>
      </c>
      <c r="B206" s="14" t="s">
        <v>173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175</v>
      </c>
      <c r="R206" s="14"/>
      <c r="S206" s="14"/>
      <c r="T206" s="16">
        <v>700</v>
      </c>
      <c r="U206" s="16">
        <v>335.16199999999998</v>
      </c>
      <c r="V206" s="17"/>
      <c r="W206" s="17"/>
      <c r="X206" s="16"/>
      <c r="Y206" s="16"/>
      <c r="Z206" s="22"/>
    </row>
    <row r="207" spans="1:26" ht="33.4" customHeight="1">
      <c r="A207" s="13" t="s">
        <v>176</v>
      </c>
      <c r="B207" s="14" t="s">
        <v>173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175</v>
      </c>
      <c r="R207" s="14" t="s">
        <v>63</v>
      </c>
      <c r="S207" s="14" t="s">
        <v>20</v>
      </c>
      <c r="T207" s="16">
        <v>700</v>
      </c>
      <c r="U207" s="16">
        <v>335.16199999999998</v>
      </c>
      <c r="V207" s="17"/>
      <c r="W207" s="17"/>
      <c r="X207" s="16"/>
      <c r="Y207" s="16"/>
      <c r="Z207" s="22"/>
    </row>
    <row r="208" spans="1:26" ht="33.4" customHeight="1">
      <c r="A208" s="9" t="s">
        <v>177</v>
      </c>
      <c r="B208" s="10" t="s">
        <v>178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8"/>
      <c r="R208" s="10"/>
      <c r="S208" s="10"/>
      <c r="T208" s="11">
        <f>T209+T211</f>
        <v>267.2</v>
      </c>
      <c r="U208" s="11">
        <f>U209+U211</f>
        <v>117.703</v>
      </c>
      <c r="V208" s="12"/>
      <c r="W208" s="12"/>
      <c r="X208" s="11"/>
      <c r="Y208" s="11"/>
      <c r="Z208" s="21"/>
    </row>
    <row r="209" spans="1:26" ht="33.4" customHeight="1">
      <c r="A209" s="13" t="s">
        <v>123</v>
      </c>
      <c r="B209" s="14" t="s">
        <v>178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124</v>
      </c>
      <c r="R209" s="14"/>
      <c r="S209" s="14"/>
      <c r="T209" s="16">
        <v>186.51</v>
      </c>
      <c r="U209" s="16">
        <v>92.171000000000006</v>
      </c>
      <c r="V209" s="17"/>
      <c r="W209" s="17"/>
      <c r="X209" s="16"/>
      <c r="Y209" s="16"/>
      <c r="Z209" s="22"/>
    </row>
    <row r="210" spans="1:26" ht="33.4" customHeight="1">
      <c r="A210" s="13" t="s">
        <v>179</v>
      </c>
      <c r="B210" s="14" t="s">
        <v>178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124</v>
      </c>
      <c r="R210" s="14" t="s">
        <v>74</v>
      </c>
      <c r="S210" s="14" t="s">
        <v>64</v>
      </c>
      <c r="T210" s="16">
        <v>186.51</v>
      </c>
      <c r="U210" s="16">
        <v>92.171000000000006</v>
      </c>
      <c r="V210" s="17"/>
      <c r="W210" s="17"/>
      <c r="X210" s="16"/>
      <c r="Y210" s="16"/>
      <c r="Z210" s="22"/>
    </row>
    <row r="211" spans="1:26" ht="50.1" customHeight="1">
      <c r="A211" s="13" t="s">
        <v>125</v>
      </c>
      <c r="B211" s="14" t="s">
        <v>178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126</v>
      </c>
      <c r="R211" s="14"/>
      <c r="S211" s="14"/>
      <c r="T211" s="16">
        <v>80.69</v>
      </c>
      <c r="U211" s="16">
        <v>25.532</v>
      </c>
      <c r="V211" s="17"/>
      <c r="W211" s="17"/>
      <c r="X211" s="16"/>
      <c r="Y211" s="16"/>
      <c r="Z211" s="22"/>
    </row>
    <row r="212" spans="1:26" ht="33.4" customHeight="1">
      <c r="A212" s="13" t="s">
        <v>179</v>
      </c>
      <c r="B212" s="14" t="s">
        <v>178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 t="s">
        <v>126</v>
      </c>
      <c r="R212" s="14" t="s">
        <v>74</v>
      </c>
      <c r="S212" s="14" t="s">
        <v>64</v>
      </c>
      <c r="T212" s="16">
        <v>80.69</v>
      </c>
      <c r="U212" s="16">
        <v>25.532</v>
      </c>
      <c r="V212" s="17"/>
      <c r="W212" s="17"/>
      <c r="X212" s="16"/>
      <c r="Y212" s="16"/>
      <c r="Z212" s="22"/>
    </row>
    <row r="213" spans="1:26" ht="33.4" customHeight="1">
      <c r="A213" s="9" t="s">
        <v>180</v>
      </c>
      <c r="B213" s="10" t="s">
        <v>181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54"/>
      <c r="R213" s="10"/>
      <c r="S213" s="10"/>
      <c r="T213" s="11">
        <f>T214+T225+T230</f>
        <v>5197.1949999999997</v>
      </c>
      <c r="U213" s="11">
        <f>U214+U225+U230</f>
        <v>249.00700000000001</v>
      </c>
      <c r="V213" s="12"/>
      <c r="W213" s="12"/>
      <c r="X213" s="11"/>
      <c r="Y213" s="11"/>
      <c r="Z213" s="21"/>
    </row>
    <row r="214" spans="1:26" ht="50.1" customHeight="1">
      <c r="A214" s="9" t="s">
        <v>182</v>
      </c>
      <c r="B214" s="10" t="s">
        <v>183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8"/>
      <c r="R214" s="10"/>
      <c r="S214" s="10"/>
      <c r="T214" s="36">
        <f>T215</f>
        <v>5137.1949999999997</v>
      </c>
      <c r="U214" s="36">
        <f>U215</f>
        <v>249.00700000000001</v>
      </c>
      <c r="V214" s="12"/>
      <c r="W214" s="12"/>
      <c r="X214" s="11"/>
      <c r="Y214" s="11"/>
      <c r="Z214" s="21"/>
    </row>
    <row r="215" spans="1:26" ht="33.4" customHeight="1">
      <c r="A215" s="9" t="s">
        <v>184</v>
      </c>
      <c r="B215" s="10" t="s">
        <v>185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8"/>
      <c r="R215" s="10"/>
      <c r="S215" s="10"/>
      <c r="T215" s="11">
        <f>T216+T222</f>
        <v>5137.1949999999997</v>
      </c>
      <c r="U215" s="11">
        <f>U216+U222</f>
        <v>249.00700000000001</v>
      </c>
      <c r="V215" s="12"/>
      <c r="W215" s="12"/>
      <c r="X215" s="11"/>
      <c r="Y215" s="11"/>
      <c r="Z215" s="21"/>
    </row>
    <row r="216" spans="1:26" ht="66.95" customHeight="1">
      <c r="A216" s="9" t="s">
        <v>213</v>
      </c>
      <c r="B216" s="28" t="s">
        <v>214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f>T217</f>
        <v>2249.0070000000001</v>
      </c>
      <c r="U216" s="11">
        <f>U217</f>
        <v>249.00700000000001</v>
      </c>
      <c r="V216" s="12"/>
      <c r="W216" s="12"/>
      <c r="X216" s="11"/>
      <c r="Y216" s="11"/>
      <c r="Z216" s="21"/>
    </row>
    <row r="217" spans="1:26" ht="33.4" customHeight="1">
      <c r="A217" s="13" t="s">
        <v>17</v>
      </c>
      <c r="B217" s="29" t="s">
        <v>214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 t="s">
        <v>18</v>
      </c>
      <c r="R217" s="14"/>
      <c r="S217" s="14"/>
      <c r="T217" s="16">
        <f>T219+T221+T218+T220</f>
        <v>2249.0070000000001</v>
      </c>
      <c r="U217" s="16">
        <f>U219+U221+U218+U220</f>
        <v>249.00700000000001</v>
      </c>
      <c r="V217" s="17"/>
      <c r="W217" s="17"/>
      <c r="X217" s="16"/>
      <c r="Y217" s="16"/>
      <c r="Z217" s="22"/>
    </row>
    <row r="218" spans="1:26" ht="33.4" customHeight="1">
      <c r="A218" s="38" t="s">
        <v>158</v>
      </c>
      <c r="B218" s="29" t="s">
        <v>214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 t="s">
        <v>18</v>
      </c>
      <c r="R218" s="24" t="s">
        <v>64</v>
      </c>
      <c r="S218" s="24" t="s">
        <v>63</v>
      </c>
      <c r="T218" s="16">
        <v>200</v>
      </c>
      <c r="U218" s="16">
        <v>0</v>
      </c>
      <c r="V218" s="17"/>
      <c r="W218" s="17"/>
      <c r="X218" s="16"/>
      <c r="Y218" s="16"/>
      <c r="Z218" s="22"/>
    </row>
    <row r="219" spans="1:26" ht="33.4" customHeight="1">
      <c r="A219" s="13" t="s">
        <v>103</v>
      </c>
      <c r="B219" s="29" t="s">
        <v>214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18</v>
      </c>
      <c r="R219" s="14" t="s">
        <v>21</v>
      </c>
      <c r="S219" s="14" t="s">
        <v>104</v>
      </c>
      <c r="T219" s="16">
        <v>1200</v>
      </c>
      <c r="U219" s="16">
        <v>0</v>
      </c>
      <c r="V219" s="17"/>
      <c r="W219" s="17"/>
      <c r="X219" s="16"/>
      <c r="Y219" s="16"/>
      <c r="Z219" s="22"/>
    </row>
    <row r="220" spans="1:26" ht="33.4" customHeight="1">
      <c r="A220" s="38" t="s">
        <v>73</v>
      </c>
      <c r="B220" s="29" t="s">
        <v>214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24" t="s">
        <v>62</v>
      </c>
      <c r="S220" s="24" t="s">
        <v>74</v>
      </c>
      <c r="T220" s="16">
        <v>200</v>
      </c>
      <c r="U220" s="16">
        <v>0</v>
      </c>
      <c r="V220" s="17"/>
      <c r="W220" s="17"/>
      <c r="X220" s="16"/>
      <c r="Y220" s="16"/>
      <c r="Z220" s="22"/>
    </row>
    <row r="221" spans="1:26" ht="33.4" customHeight="1">
      <c r="A221" s="13" t="s">
        <v>88</v>
      </c>
      <c r="B221" s="29" t="s">
        <v>214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 t="s">
        <v>18</v>
      </c>
      <c r="R221" s="14" t="s">
        <v>62</v>
      </c>
      <c r="S221" s="14" t="s">
        <v>64</v>
      </c>
      <c r="T221" s="16">
        <v>649.00699999999995</v>
      </c>
      <c r="U221" s="16">
        <v>249.00700000000001</v>
      </c>
      <c r="V221" s="17"/>
      <c r="W221" s="17"/>
      <c r="X221" s="16"/>
      <c r="Y221" s="16"/>
      <c r="Z221" s="22"/>
    </row>
    <row r="222" spans="1:26" ht="66.75" customHeight="1">
      <c r="A222" s="35" t="s">
        <v>200</v>
      </c>
      <c r="B222" s="28" t="s">
        <v>196</v>
      </c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37"/>
      <c r="R222" s="14"/>
      <c r="S222" s="14"/>
      <c r="T222" s="16">
        <v>2888.1880000000001</v>
      </c>
      <c r="U222" s="16">
        <v>0</v>
      </c>
      <c r="V222" s="17"/>
      <c r="W222" s="17"/>
      <c r="X222" s="16"/>
      <c r="Y222" s="16"/>
      <c r="Z222" s="22"/>
    </row>
    <row r="223" spans="1:26" ht="33.4" customHeight="1">
      <c r="A223" s="13" t="s">
        <v>17</v>
      </c>
      <c r="B223" s="24" t="s">
        <v>196</v>
      </c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39">
        <v>244</v>
      </c>
      <c r="R223" s="14"/>
      <c r="S223" s="14"/>
      <c r="T223" s="16">
        <v>2888.1880000000001</v>
      </c>
      <c r="U223" s="16">
        <v>0</v>
      </c>
      <c r="V223" s="17"/>
      <c r="W223" s="17"/>
      <c r="X223" s="16"/>
      <c r="Y223" s="16"/>
      <c r="Z223" s="22"/>
    </row>
    <row r="224" spans="1:26" ht="33.4" customHeight="1">
      <c r="A224" s="13" t="s">
        <v>103</v>
      </c>
      <c r="B224" s="24" t="s">
        <v>196</v>
      </c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39">
        <v>244</v>
      </c>
      <c r="R224" s="24" t="s">
        <v>21</v>
      </c>
      <c r="S224" s="24" t="s">
        <v>104</v>
      </c>
      <c r="T224" s="16">
        <v>2888.1880000000001</v>
      </c>
      <c r="U224" s="16">
        <v>0</v>
      </c>
      <c r="V224" s="17"/>
      <c r="W224" s="17"/>
      <c r="X224" s="16"/>
      <c r="Y224" s="16"/>
      <c r="Z224" s="22"/>
    </row>
    <row r="225" spans="1:26" ht="50.1" customHeight="1">
      <c r="A225" s="9" t="s">
        <v>186</v>
      </c>
      <c r="B225" s="10" t="s">
        <v>187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8"/>
      <c r="R225" s="10"/>
      <c r="S225" s="10"/>
      <c r="T225" s="11">
        <v>10</v>
      </c>
      <c r="U225" s="11">
        <v>0</v>
      </c>
      <c r="V225" s="12"/>
      <c r="W225" s="12"/>
      <c r="X225" s="11"/>
      <c r="Y225" s="11"/>
      <c r="Z225" s="21"/>
    </row>
    <row r="226" spans="1:26" ht="50.1" customHeight="1">
      <c r="A226" s="9" t="s">
        <v>188</v>
      </c>
      <c r="B226" s="10" t="s">
        <v>189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8"/>
      <c r="R226" s="10"/>
      <c r="S226" s="10"/>
      <c r="T226" s="11">
        <v>10</v>
      </c>
      <c r="U226" s="11">
        <v>0</v>
      </c>
      <c r="V226" s="12"/>
      <c r="W226" s="12"/>
      <c r="X226" s="11"/>
      <c r="Y226" s="11"/>
      <c r="Z226" s="21"/>
    </row>
    <row r="227" spans="1:26" ht="33.4" customHeight="1">
      <c r="A227" s="9" t="s">
        <v>190</v>
      </c>
      <c r="B227" s="10" t="s">
        <v>191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10"/>
      <c r="S227" s="10"/>
      <c r="T227" s="11">
        <v>10</v>
      </c>
      <c r="U227" s="11">
        <v>0</v>
      </c>
      <c r="V227" s="12"/>
      <c r="W227" s="12"/>
      <c r="X227" s="11"/>
      <c r="Y227" s="11"/>
      <c r="Z227" s="21"/>
    </row>
    <row r="228" spans="1:26" ht="33.4" customHeight="1">
      <c r="A228" s="13" t="s">
        <v>17</v>
      </c>
      <c r="B228" s="14" t="s">
        <v>191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14"/>
      <c r="S228" s="14"/>
      <c r="T228" s="16">
        <v>10</v>
      </c>
      <c r="U228" s="16">
        <v>0</v>
      </c>
      <c r="V228" s="17"/>
      <c r="W228" s="17"/>
      <c r="X228" s="16"/>
      <c r="Y228" s="16"/>
      <c r="Z228" s="22"/>
    </row>
    <row r="229" spans="1:26" ht="33.4" customHeight="1">
      <c r="A229" s="13" t="s">
        <v>164</v>
      </c>
      <c r="B229" s="14" t="s">
        <v>191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 t="s">
        <v>18</v>
      </c>
      <c r="R229" s="14" t="s">
        <v>21</v>
      </c>
      <c r="S229" s="14" t="s">
        <v>165</v>
      </c>
      <c r="T229" s="16">
        <v>10</v>
      </c>
      <c r="U229" s="16">
        <v>0</v>
      </c>
      <c r="V229" s="17"/>
      <c r="W229" s="17"/>
      <c r="X229" s="16"/>
      <c r="Y229" s="16"/>
      <c r="Z229" s="22"/>
    </row>
    <row r="230" spans="1:26" ht="33.4" customHeight="1">
      <c r="A230" s="35" t="s">
        <v>207</v>
      </c>
      <c r="B230" s="28" t="s">
        <v>208</v>
      </c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37"/>
      <c r="R230" s="28"/>
      <c r="S230" s="28"/>
      <c r="T230" s="36">
        <v>50</v>
      </c>
      <c r="U230" s="27">
        <v>0</v>
      </c>
      <c r="V230" s="51"/>
      <c r="W230" s="51"/>
      <c r="X230" s="22"/>
      <c r="Y230" s="22"/>
      <c r="Z230" s="22"/>
    </row>
    <row r="231" spans="1:26" ht="33.4" customHeight="1">
      <c r="A231" s="35" t="s">
        <v>209</v>
      </c>
      <c r="B231" s="28" t="s">
        <v>210</v>
      </c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37"/>
      <c r="R231" s="28"/>
      <c r="S231" s="28"/>
      <c r="T231" s="36">
        <v>50</v>
      </c>
      <c r="U231" s="27">
        <v>0</v>
      </c>
      <c r="V231" s="51"/>
      <c r="W231" s="51"/>
      <c r="X231" s="22"/>
      <c r="Y231" s="22"/>
      <c r="Z231" s="22"/>
    </row>
    <row r="232" spans="1:26" ht="33.4" customHeight="1">
      <c r="A232" s="35" t="s">
        <v>211</v>
      </c>
      <c r="B232" s="28" t="s">
        <v>212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37"/>
      <c r="R232" s="28"/>
      <c r="S232" s="28"/>
      <c r="T232" s="36">
        <v>50</v>
      </c>
      <c r="U232" s="27">
        <v>0</v>
      </c>
      <c r="V232" s="51"/>
      <c r="W232" s="51"/>
      <c r="X232" s="22"/>
      <c r="Y232" s="22"/>
      <c r="Z232" s="22"/>
    </row>
    <row r="233" spans="1:26" ht="33.4" customHeight="1">
      <c r="A233" s="13" t="s">
        <v>17</v>
      </c>
      <c r="B233" s="24" t="s">
        <v>212</v>
      </c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39">
        <v>244</v>
      </c>
      <c r="R233" s="24"/>
      <c r="S233" s="24"/>
      <c r="T233" s="44">
        <v>50</v>
      </c>
      <c r="U233" s="32">
        <v>0</v>
      </c>
      <c r="V233" s="51"/>
      <c r="W233" s="51"/>
      <c r="X233" s="22"/>
      <c r="Y233" s="22"/>
      <c r="Z233" s="22"/>
    </row>
    <row r="234" spans="1:26" ht="33.4" customHeight="1">
      <c r="A234" s="38" t="s">
        <v>170</v>
      </c>
      <c r="B234" s="24" t="s">
        <v>212</v>
      </c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39">
        <v>244</v>
      </c>
      <c r="R234" s="24" t="s">
        <v>171</v>
      </c>
      <c r="S234" s="24" t="s">
        <v>171</v>
      </c>
      <c r="T234" s="44">
        <v>50</v>
      </c>
      <c r="U234" s="32">
        <v>0</v>
      </c>
      <c r="V234" s="51"/>
      <c r="W234" s="51"/>
      <c r="X234" s="22"/>
      <c r="Y234" s="22"/>
      <c r="Z234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2020-08-07T06:55:56Z</cp:lastPrinted>
  <dcterms:created xsi:type="dcterms:W3CDTF">2018-04-06T06:24:46Z</dcterms:created>
  <dcterms:modified xsi:type="dcterms:W3CDTF">2020-08-07T06:55:58Z</dcterms:modified>
</cp:coreProperties>
</file>