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T88" i="1"/>
  <c r="T126"/>
  <c r="T109"/>
  <c r="T108"/>
  <c r="T107" s="1"/>
  <c r="T106" s="1"/>
  <c r="T102"/>
  <c r="T101"/>
  <c r="T76"/>
  <c r="T92"/>
  <c r="T90"/>
  <c r="T56"/>
  <c r="T55"/>
  <c r="T54"/>
  <c r="T39"/>
  <c r="T37"/>
  <c r="T35"/>
  <c r="T29"/>
  <c r="T20" s="1"/>
  <c r="T19" s="1"/>
  <c r="T27"/>
  <c r="T21"/>
  <c r="U46"/>
  <c r="U29"/>
  <c r="U162"/>
  <c r="T162"/>
  <c r="T161"/>
  <c r="U66"/>
  <c r="U60"/>
  <c r="U59" s="1"/>
  <c r="U45"/>
  <c r="U49"/>
  <c r="U21"/>
  <c r="T121"/>
  <c r="T120" s="1"/>
  <c r="T119" s="1"/>
  <c r="U126"/>
  <c r="U121" s="1"/>
  <c r="T63"/>
  <c r="T24"/>
  <c r="U157"/>
  <c r="U124"/>
  <c r="T124"/>
  <c r="U90"/>
  <c r="T77"/>
  <c r="U39"/>
  <c r="U37"/>
  <c r="U171"/>
  <c r="T171"/>
  <c r="T139"/>
  <c r="U191"/>
  <c r="T191"/>
  <c r="U180"/>
  <c r="T180"/>
  <c r="T46"/>
  <c r="U182"/>
  <c r="T182"/>
  <c r="U153"/>
  <c r="U151"/>
  <c r="T131"/>
  <c r="T130" s="1"/>
  <c r="T86"/>
  <c r="T79"/>
  <c r="T41"/>
  <c r="U41"/>
  <c r="U27"/>
  <c r="U15"/>
  <c r="U14" s="1"/>
  <c r="U13" s="1"/>
  <c r="T15"/>
  <c r="T14" s="1"/>
  <c r="T13" s="1"/>
  <c r="U24"/>
  <c r="U32"/>
  <c r="U155"/>
  <c r="U149"/>
  <c r="T149"/>
  <c r="T64"/>
  <c r="U111"/>
  <c r="U108" s="1"/>
  <c r="U107" s="1"/>
  <c r="T111"/>
  <c r="U94"/>
  <c r="T32"/>
  <c r="U35"/>
  <c r="T18" l="1"/>
  <c r="U20"/>
  <c r="T62"/>
  <c r="U31"/>
  <c r="T31"/>
  <c r="U145"/>
  <c r="U84"/>
  <c r="U193"/>
  <c r="U189"/>
  <c r="T189"/>
  <c r="T167"/>
  <c r="U184"/>
  <c r="T184"/>
  <c r="U19" l="1"/>
  <c r="T187"/>
  <c r="T178"/>
  <c r="T163"/>
  <c r="U99"/>
  <c r="U98" s="1"/>
  <c r="T99"/>
  <c r="T98" s="1"/>
  <c r="T60"/>
  <c r="T59" s="1"/>
  <c r="U134"/>
  <c r="U133" s="1"/>
  <c r="T134"/>
  <c r="T133" s="1"/>
  <c r="T104"/>
  <c r="T94"/>
  <c r="U92"/>
  <c r="U88"/>
  <c r="T69"/>
  <c r="T68" s="1"/>
  <c r="U187" l="1"/>
  <c r="U178"/>
  <c r="U176"/>
  <c r="U167"/>
  <c r="U165"/>
  <c r="U163"/>
  <c r="U159"/>
  <c r="U147"/>
  <c r="U143"/>
  <c r="U139"/>
  <c r="U131"/>
  <c r="U130" s="1"/>
  <c r="U120" s="1"/>
  <c r="U119" s="1"/>
  <c r="U109"/>
  <c r="U116"/>
  <c r="U114"/>
  <c r="U104"/>
  <c r="U102"/>
  <c r="U86"/>
  <c r="U83" s="1"/>
  <c r="U82" s="1"/>
  <c r="T72"/>
  <c r="T71" s="1"/>
  <c r="T67" s="1"/>
  <c r="T66" s="1"/>
  <c r="U74"/>
  <c r="U76"/>
  <c r="U72"/>
  <c r="U69"/>
  <c r="U68" s="1"/>
  <c r="U56"/>
  <c r="U55" s="1"/>
  <c r="U54" s="1"/>
  <c r="U52"/>
  <c r="U51" s="1"/>
  <c r="U18"/>
  <c r="U161" l="1"/>
  <c r="U106"/>
  <c r="U71"/>
  <c r="U67" s="1"/>
  <c r="U138"/>
  <c r="U137" s="1"/>
  <c r="U101"/>
  <c r="U97" s="1"/>
  <c r="U81" s="1"/>
  <c r="T176"/>
  <c r="T174"/>
  <c r="T165"/>
  <c r="T159"/>
  <c r="T157"/>
  <c r="T155"/>
  <c r="T153"/>
  <c r="T151"/>
  <c r="T147"/>
  <c r="T145"/>
  <c r="T143"/>
  <c r="T117"/>
  <c r="T116" s="1"/>
  <c r="T114"/>
  <c r="T84"/>
  <c r="T52"/>
  <c r="T51" s="1"/>
  <c r="T49"/>
  <c r="T138" l="1"/>
  <c r="T137" s="1"/>
  <c r="T136" s="1"/>
  <c r="T45"/>
  <c r="U136"/>
  <c r="T83"/>
  <c r="T82" s="1"/>
  <c r="T97"/>
  <c r="T81" l="1"/>
  <c r="T12" s="1"/>
  <c r="T11" s="1"/>
  <c r="U12"/>
  <c r="U11" s="1"/>
</calcChain>
</file>

<file path=xl/sharedStrings.xml><?xml version="1.0" encoding="utf-8"?>
<sst xmlns="http://schemas.openxmlformats.org/spreadsheetml/2006/main" count="678" uniqueCount="301">
  <si>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</si>
  <si>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</si>
  <si>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</si>
  <si>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</si>
  <si>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</si>
  <si>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</si>
  <si>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</si>
  <si>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</si>
  <si>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</si>
  <si>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</si>
  <si>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</si>
  <si>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</si>
  <si>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</si>
  <si>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</si>
  <si>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</si>
  <si>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</si>
  <si>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</si>
  <si>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</si>
  <si>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</si>
  <si>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</si>
  <si>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</si>
  <si>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</si>
  <si>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</si>
  <si>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</si>
  <si>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</si>
  <si>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</si>
  <si>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</si>
  <si>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</si>
  <si>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</si>
  <si>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</si>
  <si>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</si>
  <si>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</si>
  <si>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</si>
  <si>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</si>
  <si>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</si>
  <si>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</si>
  <si>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</si>
  <si>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</si>
  <si>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</si>
  <si>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</si>
  <si>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</si>
  <si>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</si>
  <si>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</si>
  <si>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</si>
  <si>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</si>
  <si>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</si>
  <si>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</si>
  <si>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</si>
  <si>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</si>
  <si>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</si>
  <si>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</si>
  <si>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</si>
  <si>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</si>
  <si>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</si>
  <si>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</si>
  <si>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</si>
  <si>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</si>
  <si>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</si>
  <si>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</si>
  <si>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</si>
  <si>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</si>
  <si>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</si>
  <si>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</si>
  <si>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</si>
  <si>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</si>
  <si>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</si>
  <si>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</si>
  <si>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</si>
  <si>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</si>
  <si>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</si>
  <si>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</si>
  <si>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Федеральные проекты, входящие в состав национальных проектов</t>
  </si>
  <si>
    <t>24.1.00.00000</t>
  </si>
  <si>
    <t>Федеральный проект "Формирование комфортной городской среды"</t>
  </si>
  <si>
    <t>24.1.F2.00000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</si>
  <si>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</si>
  <si>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</si>
  <si>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</si>
  <si>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410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</si>
  <si>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</si>
  <si>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</si>
  <si>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</si>
  <si>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</si>
  <si>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</si>
  <si>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</si>
  <si>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"Поддержание устойчивой работы объектов коммунальной и инженерной инфраструктуры"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</si>
  <si>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</si>
  <si>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</si>
  <si>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</si>
  <si>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</si>
  <si>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</si>
  <si>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</si>
  <si>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</si>
  <si>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</si>
  <si>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25.4.03.00000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</si>
  <si>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</si>
  <si>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</si>
  <si>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</si>
  <si>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</si>
  <si>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</si>
  <si>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</si>
  <si>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</si>
  <si>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</si>
  <si>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</si>
  <si>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</si>
  <si>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</si>
  <si>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</si>
  <si>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</si>
  <si>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</si>
  <si>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</si>
  <si>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</si>
  <si>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</si>
  <si>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</si>
  <si>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</si>
  <si>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</si>
  <si>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</si>
  <si>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</si>
  <si>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26.8.00.00000</t>
  </si>
  <si>
    <t>Мероприятия, направленные на достижение цели федерального проекта "Благоустройство сельских территорий"</t>
  </si>
  <si>
    <t>26.8.02.00000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</si>
  <si>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</si>
  <si>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</si>
  <si>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</si>
  <si>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</si>
  <si>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</si>
  <si>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</si>
  <si>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</si>
  <si>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</si>
  <si>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27.8.00.00000</t>
  </si>
  <si>
    <t>Мероприятия, направленные на достижение цели федерального проекта "Дорожная сеть"</t>
  </si>
  <si>
    <t>27.8.01.00000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</si>
  <si>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</si>
  <si>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</si>
  <si>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</si>
  <si>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09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</si>
  <si>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</si>
  <si>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</si>
  <si>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</si>
  <si>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</si>
  <si>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</si>
  <si>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</si>
  <si>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</si>
  <si>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</si>
  <si>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</si>
  <si>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</si>
  <si>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</si>
  <si>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</si>
  <si>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</si>
  <si>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</si>
  <si>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</si>
  <si>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</si>
  <si>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</si>
  <si>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</si>
  <si>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</si>
  <si>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</si>
  <si>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</si>
  <si>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</si>
  <si>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</si>
  <si>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</si>
  <si>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</si>
  <si>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</si>
  <si>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</si>
  <si>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</si>
  <si>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</si>
  <si>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</si>
  <si>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</si>
  <si>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</si>
  <si>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</si>
  <si>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</si>
  <si>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</si>
  <si>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</si>
  <si>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</si>
  <si>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</si>
  <si>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</si>
  <si>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</si>
  <si>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</si>
  <si>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</si>
  <si>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</si>
  <si>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</si>
  <si>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</si>
  <si>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</si>
  <si>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</si>
  <si>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</si>
  <si>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</si>
  <si>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</si>
  <si>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</si>
  <si>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</si>
  <si>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</si>
  <si>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</si>
  <si>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</si>
  <si>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</si>
  <si>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</si>
  <si>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</si>
  <si>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</si>
  <si>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</si>
  <si>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</si>
  <si>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</si>
  <si>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</si>
  <si>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</si>
  <si>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</si>
  <si>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</si>
  <si>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</si>
  <si>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</si>
  <si>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</si>
  <si>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</si>
  <si>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</si>
  <si>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</si>
  <si>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</si>
  <si>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</si>
  <si>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</si>
  <si>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</si>
  <si>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</si>
  <si>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</si>
  <si>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</si>
  <si>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</si>
  <si>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</si>
  <si>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</si>
  <si>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</si>
  <si>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</si>
  <si>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</si>
  <si>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</si>
  <si>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</si>
  <si>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</si>
  <si>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</si>
  <si>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</si>
  <si>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</si>
  <si>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</si>
  <si>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</si>
  <si>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</si>
  <si>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</si>
  <si>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</si>
  <si>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</si>
  <si>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</si>
  <si>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</si>
  <si>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</si>
  <si>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</si>
  <si>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</si>
  <si>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</si>
  <si>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</si>
  <si>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</si>
  <si>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</si>
  <si>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</si>
  <si>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</si>
  <si>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</si>
  <si>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</si>
  <si>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</si>
  <si>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</si>
  <si>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</si>
  <si>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</si>
  <si>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25.4.01.42450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</si>
  <si>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</si>
  <si>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</si>
  <si>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</si>
  <si>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</si>
  <si>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</si>
  <si>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</si>
  <si>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</si>
  <si>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</si>
  <si>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</si>
  <si>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</si>
  <si>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</si>
  <si>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</si>
  <si>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</si>
  <si>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</si>
  <si>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</si>
  <si>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</si>
  <si>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</si>
  <si>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25.4.03.42450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</si>
  <si>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</si>
  <si>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</si>
  <si>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</si>
  <si>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</si>
  <si>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24.4.03.42450</t>
  </si>
  <si>
    <t>24.4.03.00000</t>
  </si>
  <si>
    <t>Комплекс процессных мероприятий "Капитальный ремонт многоквартирных домов"</t>
  </si>
  <si>
    <t>26.8.01.S4790</t>
  </si>
  <si>
    <t>26.8.01.00000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</si>
  <si>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</si>
  <si>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</si>
  <si>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</si>
  <si>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</si>
  <si>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</si>
  <si>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</si>
  <si>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</si>
  <si>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</si>
  <si>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>29.4.01.42450</t>
  </si>
  <si>
    <t>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</si>
  <si>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</si>
  <si>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</si>
  <si>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</si>
  <si>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23.4.01.S4840</t>
  </si>
  <si>
    <t>23.8.04.42810</t>
  </si>
  <si>
    <t>Прочие мероприятия в области культуры</t>
  </si>
  <si>
    <t>23.8.04.S0670</t>
  </si>
  <si>
    <t>Мероприятия по строительству, реконструкции, модернизации объектов</t>
  </si>
  <si>
    <t>Субсидии юридическим лицам (Субсидии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услуг)</t>
  </si>
  <si>
    <t xml:space="preserve">Субсидии юридическим лицам </t>
  </si>
  <si>
    <t>Назначено на 2023 год</t>
  </si>
  <si>
    <t>Приложение № 4
  УТВЕРЖДЕНО:
Постановлением администрации
 Громовского  сельского поселения
 Приозерского
муниципального района Ленинградской области
от 10 октября 2023  года  № 331</t>
  </si>
  <si>
    <t>Исполнено на 01.10.2023года</t>
  </si>
  <si>
    <t>Показатели исполнения расходов по разделам, по целевым статьям (муниципальным программам, и непрограммным направлениям деятельности), группам и подгруппам видов расходов классификации расходов  бюджета за 9 месяцев 2023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</si>
</sst>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97"/>
  <sheetViews>
    <sheetView tabSelected="1" workbookViewId="0">
      <selection activeCell="AX8" sqref="AX8"/>
    </sheetView>
  </sheetViews>
  <sheetFormatPr defaultRowHeight="14.45" customHeight="1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>
      <c r="A1" s="12"/>
      <c r="B1" s="48" t="s">
        <v>246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6" ht="14.45" customHeight="1">
      <c r="A2" s="19"/>
      <c r="B2" s="50" t="s">
        <v>298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33.75" customHeight="1">
      <c r="A3" s="2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19"/>
    </row>
    <row r="4" spans="1:46" ht="15.75" customHeight="1">
      <c r="A4" s="2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9"/>
    </row>
    <row r="5" spans="1:46" ht="69" customHeight="1">
      <c r="A5" s="2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19"/>
    </row>
    <row r="6" spans="1:46" ht="59.85" customHeight="1">
      <c r="A6" s="49" t="s">
        <v>300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22"/>
      <c r="AQ6" s="22"/>
      <c r="AR6" s="22"/>
      <c r="AS6" s="22"/>
      <c r="AT6" s="19"/>
    </row>
    <row r="7" spans="1:46" ht="17.100000000000001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 t="s">
        <v>247</v>
      </c>
      <c r="V7" s="24"/>
      <c r="W7" s="24"/>
      <c r="X7" s="24"/>
      <c r="Y7" s="25" t="s">
        <v>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9"/>
    </row>
    <row r="8" spans="1:46" ht="15" customHeight="1">
      <c r="A8" s="47" t="s">
        <v>1</v>
      </c>
      <c r="B8" s="47" t="s">
        <v>2</v>
      </c>
      <c r="C8" s="47" t="s">
        <v>2</v>
      </c>
      <c r="D8" s="47" t="s">
        <v>2</v>
      </c>
      <c r="E8" s="47" t="s">
        <v>2</v>
      </c>
      <c r="F8" s="47" t="s">
        <v>2</v>
      </c>
      <c r="G8" s="47" t="s">
        <v>2</v>
      </c>
      <c r="H8" s="47" t="s">
        <v>2</v>
      </c>
      <c r="I8" s="47" t="s">
        <v>2</v>
      </c>
      <c r="J8" s="47" t="s">
        <v>2</v>
      </c>
      <c r="K8" s="47" t="s">
        <v>2</v>
      </c>
      <c r="L8" s="47" t="s">
        <v>2</v>
      </c>
      <c r="M8" s="47" t="s">
        <v>2</v>
      </c>
      <c r="N8" s="47" t="s">
        <v>2</v>
      </c>
      <c r="O8" s="47" t="s">
        <v>2</v>
      </c>
      <c r="P8" s="47" t="s">
        <v>2</v>
      </c>
      <c r="Q8" s="47" t="s">
        <v>3</v>
      </c>
      <c r="R8" s="47" t="s">
        <v>4</v>
      </c>
      <c r="S8" s="47" t="s">
        <v>11</v>
      </c>
      <c r="T8" s="47" t="s">
        <v>297</v>
      </c>
      <c r="U8" s="47" t="s">
        <v>299</v>
      </c>
      <c r="V8" s="47" t="s">
        <v>7</v>
      </c>
      <c r="W8" s="47" t="s">
        <v>8</v>
      </c>
      <c r="X8" s="47" t="s">
        <v>9</v>
      </c>
      <c r="Y8" s="47" t="s">
        <v>10</v>
      </c>
      <c r="Z8" s="46" t="s">
        <v>6</v>
      </c>
      <c r="AA8" s="46" t="s">
        <v>7</v>
      </c>
      <c r="AB8" s="46" t="s">
        <v>8</v>
      </c>
      <c r="AC8" s="46" t="s">
        <v>9</v>
      </c>
      <c r="AD8" s="46" t="s">
        <v>10</v>
      </c>
      <c r="AE8" s="46" t="s">
        <v>6</v>
      </c>
      <c r="AF8" s="46" t="s">
        <v>7</v>
      </c>
      <c r="AG8" s="46" t="s">
        <v>8</v>
      </c>
      <c r="AH8" s="46" t="s">
        <v>9</v>
      </c>
      <c r="AI8" s="46" t="s">
        <v>10</v>
      </c>
      <c r="AJ8" s="46" t="s">
        <v>12</v>
      </c>
      <c r="AK8" s="46" t="s">
        <v>13</v>
      </c>
      <c r="AL8" s="46" t="s">
        <v>14</v>
      </c>
      <c r="AM8" s="46" t="s">
        <v>15</v>
      </c>
      <c r="AN8" s="46" t="s">
        <v>16</v>
      </c>
      <c r="AO8" s="46" t="s">
        <v>17</v>
      </c>
      <c r="AP8" s="46" t="s">
        <v>18</v>
      </c>
      <c r="AQ8" s="46" t="s">
        <v>19</v>
      </c>
      <c r="AR8" s="46" t="s">
        <v>20</v>
      </c>
      <c r="AS8" s="46" t="s">
        <v>21</v>
      </c>
      <c r="AT8" s="19"/>
    </row>
    <row r="9" spans="1:46" ht="23.25" customHeight="1">
      <c r="A9" s="47"/>
      <c r="B9" s="47" t="s">
        <v>2</v>
      </c>
      <c r="C9" s="47" t="s">
        <v>2</v>
      </c>
      <c r="D9" s="47" t="s">
        <v>2</v>
      </c>
      <c r="E9" s="47" t="s">
        <v>2</v>
      </c>
      <c r="F9" s="47" t="s">
        <v>2</v>
      </c>
      <c r="G9" s="47" t="s">
        <v>2</v>
      </c>
      <c r="H9" s="47" t="s">
        <v>2</v>
      </c>
      <c r="I9" s="47" t="s">
        <v>2</v>
      </c>
      <c r="J9" s="47" t="s">
        <v>2</v>
      </c>
      <c r="K9" s="47" t="s">
        <v>2</v>
      </c>
      <c r="L9" s="47" t="s">
        <v>2</v>
      </c>
      <c r="M9" s="47" t="s">
        <v>2</v>
      </c>
      <c r="N9" s="47" t="s">
        <v>2</v>
      </c>
      <c r="O9" s="47" t="s">
        <v>2</v>
      </c>
      <c r="P9" s="47" t="s">
        <v>2</v>
      </c>
      <c r="Q9" s="47" t="s">
        <v>3</v>
      </c>
      <c r="R9" s="47" t="s">
        <v>4</v>
      </c>
      <c r="S9" s="47" t="s">
        <v>5</v>
      </c>
      <c r="T9" s="47" t="s">
        <v>6</v>
      </c>
      <c r="U9" s="47" t="s">
        <v>6</v>
      </c>
      <c r="V9" s="47" t="s">
        <v>7</v>
      </c>
      <c r="W9" s="47" t="s">
        <v>8</v>
      </c>
      <c r="X9" s="47" t="s">
        <v>9</v>
      </c>
      <c r="Y9" s="47" t="s">
        <v>10</v>
      </c>
      <c r="Z9" s="46" t="s">
        <v>6</v>
      </c>
      <c r="AA9" s="46" t="s">
        <v>7</v>
      </c>
      <c r="AB9" s="46" t="s">
        <v>8</v>
      </c>
      <c r="AC9" s="46" t="s">
        <v>9</v>
      </c>
      <c r="AD9" s="46" t="s">
        <v>10</v>
      </c>
      <c r="AE9" s="46" t="s">
        <v>6</v>
      </c>
      <c r="AF9" s="46" t="s">
        <v>7</v>
      </c>
      <c r="AG9" s="46" t="s">
        <v>8</v>
      </c>
      <c r="AH9" s="46" t="s">
        <v>9</v>
      </c>
      <c r="AI9" s="46" t="s">
        <v>10</v>
      </c>
      <c r="AJ9" s="46" t="s">
        <v>6</v>
      </c>
      <c r="AK9" s="46" t="s">
        <v>7</v>
      </c>
      <c r="AL9" s="46" t="s">
        <v>8</v>
      </c>
      <c r="AM9" s="46" t="s">
        <v>9</v>
      </c>
      <c r="AN9" s="46" t="s">
        <v>10</v>
      </c>
      <c r="AO9" s="46" t="s">
        <v>6</v>
      </c>
      <c r="AP9" s="46" t="s">
        <v>7</v>
      </c>
      <c r="AQ9" s="46" t="s">
        <v>8</v>
      </c>
      <c r="AR9" s="46" t="s">
        <v>9</v>
      </c>
      <c r="AS9" s="46" t="s">
        <v>10</v>
      </c>
      <c r="AT9" s="19"/>
    </row>
    <row r="10" spans="1:46" ht="15.75" hidden="1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9"/>
    </row>
    <row r="11" spans="1:46" ht="17.100000000000001" customHeight="1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7">
        <f>T12</f>
        <v>88221.15</v>
      </c>
      <c r="U11" s="17">
        <f>U12</f>
        <v>40135.829999999994</v>
      </c>
      <c r="V11" s="17">
        <v>297.39999999999998</v>
      </c>
      <c r="W11" s="17">
        <v>66527</v>
      </c>
      <c r="X11" s="17"/>
      <c r="Y11" s="17">
        <v>9700.2000000000007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v>32039.8</v>
      </c>
      <c r="AK11" s="29">
        <v>297.39999999999998</v>
      </c>
      <c r="AL11" s="29">
        <v>7107.4</v>
      </c>
      <c r="AM11" s="29"/>
      <c r="AN11" s="29">
        <v>284.60000000000002</v>
      </c>
      <c r="AO11" s="29">
        <v>24067.7</v>
      </c>
      <c r="AP11" s="30"/>
      <c r="AQ11" s="29">
        <v>3.5</v>
      </c>
      <c r="AR11" s="29"/>
      <c r="AS11" s="31"/>
      <c r="AT11" s="19"/>
    </row>
    <row r="12" spans="1:46" ht="34.15" customHeight="1">
      <c r="A12" s="14" t="s">
        <v>23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5"/>
      <c r="S12" s="15"/>
      <c r="T12" s="17">
        <f>T13+T18+T54+T66+T81+T106+T119+T136</f>
        <v>88221.15</v>
      </c>
      <c r="U12" s="17">
        <f>U13+U18+U54+U66+U81+U106+U119+U136</f>
        <v>40135.829999999994</v>
      </c>
      <c r="V12" s="17">
        <v>297.39999999999998</v>
      </c>
      <c r="W12" s="17">
        <v>66527</v>
      </c>
      <c r="X12" s="17"/>
      <c r="Y12" s="17">
        <v>9700.2000000000007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v>32039.8</v>
      </c>
      <c r="AK12" s="29">
        <v>297.39999999999998</v>
      </c>
      <c r="AL12" s="29">
        <v>7107.4</v>
      </c>
      <c r="AM12" s="29"/>
      <c r="AN12" s="29">
        <v>284.60000000000002</v>
      </c>
      <c r="AO12" s="29">
        <v>24067.7</v>
      </c>
      <c r="AP12" s="30"/>
      <c r="AQ12" s="29">
        <v>3.5</v>
      </c>
      <c r="AR12" s="29"/>
      <c r="AS12" s="31"/>
      <c r="AT12" s="19"/>
    </row>
    <row r="13" spans="1:46" ht="34.15" customHeight="1">
      <c r="A13" s="14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7">
        <f t="shared" ref="T13:U15" si="0">T14</f>
        <v>50</v>
      </c>
      <c r="U13" s="17">
        <f t="shared" si="0"/>
        <v>34.6</v>
      </c>
      <c r="V13" s="17"/>
      <c r="W13" s="17"/>
      <c r="X13" s="17"/>
      <c r="Y13" s="1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>
        <v>20</v>
      </c>
      <c r="AK13" s="29"/>
      <c r="AL13" s="29"/>
      <c r="AM13" s="29"/>
      <c r="AN13" s="29"/>
      <c r="AO13" s="29">
        <v>20</v>
      </c>
      <c r="AP13" s="30"/>
      <c r="AQ13" s="29"/>
      <c r="AR13" s="29"/>
      <c r="AS13" s="31"/>
      <c r="AT13" s="19"/>
    </row>
    <row r="14" spans="1:46" ht="34.15" customHeight="1">
      <c r="A14" s="14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7">
        <f t="shared" si="0"/>
        <v>50</v>
      </c>
      <c r="U14" s="17">
        <f t="shared" si="0"/>
        <v>34.6</v>
      </c>
      <c r="V14" s="17"/>
      <c r="W14" s="17"/>
      <c r="X14" s="17"/>
      <c r="Y14" s="1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v>20</v>
      </c>
      <c r="AK14" s="29"/>
      <c r="AL14" s="29"/>
      <c r="AM14" s="29"/>
      <c r="AN14" s="29"/>
      <c r="AO14" s="29">
        <v>20</v>
      </c>
      <c r="AP14" s="30"/>
      <c r="AQ14" s="29"/>
      <c r="AR14" s="29"/>
      <c r="AS14" s="31"/>
      <c r="AT14" s="19"/>
    </row>
    <row r="15" spans="1:46" ht="34.15" customHeight="1">
      <c r="A15" s="14" t="s">
        <v>29</v>
      </c>
      <c r="B15" s="15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>
        <f t="shared" si="0"/>
        <v>50</v>
      </c>
      <c r="U15" s="17">
        <f t="shared" si="0"/>
        <v>34.6</v>
      </c>
      <c r="V15" s="17"/>
      <c r="W15" s="17"/>
      <c r="X15" s="17"/>
      <c r="Y15" s="1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>
        <v>20</v>
      </c>
      <c r="AK15" s="29"/>
      <c r="AL15" s="29"/>
      <c r="AM15" s="29"/>
      <c r="AN15" s="29"/>
      <c r="AO15" s="29">
        <v>20</v>
      </c>
      <c r="AP15" s="30"/>
      <c r="AQ15" s="29"/>
      <c r="AR15" s="29"/>
      <c r="AS15" s="31"/>
      <c r="AT15" s="19"/>
    </row>
    <row r="16" spans="1:46" ht="34.15" customHeight="1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v>50</v>
      </c>
      <c r="U16" s="4">
        <v>34.6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50</v>
      </c>
      <c r="U17" s="4">
        <v>34.56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>
      <c r="A18" s="14" t="s">
        <v>37</v>
      </c>
      <c r="B18" s="15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2"/>
      <c r="R18" s="15"/>
      <c r="S18" s="15"/>
      <c r="T18" s="17">
        <f>T19+T45+T37+T39</f>
        <v>49354.36</v>
      </c>
      <c r="U18" s="17">
        <f>U19+U45+U37+U39</f>
        <v>18599.259999999998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>
      <c r="A19" s="14" t="s">
        <v>27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2"/>
      <c r="R19" s="15"/>
      <c r="S19" s="15"/>
      <c r="T19" s="17">
        <f>T20+T31+T44</f>
        <v>13198.44</v>
      </c>
      <c r="U19" s="17">
        <f>U20+U31+U44</f>
        <v>9257.619999999999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2"/>
      <c r="R20" s="15"/>
      <c r="S20" s="15"/>
      <c r="T20" s="17">
        <f>T21+T24+T27+T29</f>
        <v>11666.44</v>
      </c>
      <c r="U20" s="17">
        <f>U21+U24+U27+U29</f>
        <v>8087.82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>
      <c r="A21" s="14" t="s">
        <v>42</v>
      </c>
      <c r="B21" s="15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2"/>
      <c r="R21" s="15"/>
      <c r="S21" s="15"/>
      <c r="T21" s="17">
        <f>T22+T23</f>
        <v>6968.06</v>
      </c>
      <c r="U21" s="17">
        <f>U22+U23</f>
        <v>4716.8999999999996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>
      <c r="A22" s="14" t="s">
        <v>44</v>
      </c>
      <c r="B22" s="15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 t="s">
        <v>45</v>
      </c>
      <c r="R22" s="15" t="s">
        <v>46</v>
      </c>
      <c r="S22" s="15" t="s">
        <v>35</v>
      </c>
      <c r="T22" s="17">
        <v>1959.14</v>
      </c>
      <c r="U22" s="17">
        <v>1510.3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>
      <c r="A23" s="14" t="s">
        <v>47</v>
      </c>
      <c r="B23" s="15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 t="s">
        <v>34</v>
      </c>
      <c r="R23" s="15" t="s">
        <v>46</v>
      </c>
      <c r="S23" s="15" t="s">
        <v>35</v>
      </c>
      <c r="T23" s="17">
        <v>5008.92</v>
      </c>
      <c r="U23" s="17">
        <v>3206.6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1066.08</v>
      </c>
      <c r="U24" s="4">
        <f>U25+U26</f>
        <v>1014.58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1065.24</v>
      </c>
      <c r="U25" s="4">
        <v>1014.58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>
      <c r="A26" s="14" t="s">
        <v>260</v>
      </c>
      <c r="B26" s="15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v>850</v>
      </c>
      <c r="R26" s="15" t="s">
        <v>46</v>
      </c>
      <c r="S26" s="15" t="s">
        <v>35</v>
      </c>
      <c r="T26" s="17">
        <v>0.84</v>
      </c>
      <c r="U26" s="17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34.15" customHeight="1">
      <c r="A27" s="2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3474.4</v>
      </c>
      <c r="U27" s="4">
        <f>U28</f>
        <v>2198.4499999999998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51.4" customHeight="1">
      <c r="A28" s="14" t="s">
        <v>53</v>
      </c>
      <c r="B28" s="15" t="s">
        <v>52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 t="s">
        <v>45</v>
      </c>
      <c r="R28" s="15" t="s">
        <v>46</v>
      </c>
      <c r="S28" s="15" t="s">
        <v>35</v>
      </c>
      <c r="T28" s="17">
        <v>3474.4</v>
      </c>
      <c r="U28" s="17">
        <v>2198.4499999999998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51.4" customHeight="1">
      <c r="A29" s="2" t="s">
        <v>67</v>
      </c>
      <c r="B29" s="3" t="s">
        <v>290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3"/>
      <c r="R29" s="3"/>
      <c r="S29" s="3"/>
      <c r="T29" s="4">
        <f>T30</f>
        <v>157.9</v>
      </c>
      <c r="U29" s="4">
        <f>U30</f>
        <v>157.88999999999999</v>
      </c>
      <c r="V29" s="4"/>
      <c r="W29" s="4"/>
      <c r="X29" s="4"/>
      <c r="Y29" s="4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/>
      <c r="AK29" s="6"/>
      <c r="AL29" s="6"/>
      <c r="AM29" s="6"/>
      <c r="AN29" s="6"/>
      <c r="AO29" s="6"/>
      <c r="AP29" s="7"/>
      <c r="AQ29" s="6"/>
      <c r="AR29" s="6"/>
      <c r="AS29" s="8"/>
    </row>
    <row r="30" spans="1:45" ht="51.4" customHeight="1">
      <c r="A30" s="2" t="s">
        <v>262</v>
      </c>
      <c r="B30" s="3" t="s">
        <v>290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>
        <v>240</v>
      </c>
      <c r="R30" s="18" t="s">
        <v>46</v>
      </c>
      <c r="S30" s="18" t="s">
        <v>35</v>
      </c>
      <c r="T30" s="4">
        <v>157.9</v>
      </c>
      <c r="U30" s="4">
        <v>157.88999999999999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/>
      <c r="AK30" s="6"/>
      <c r="AL30" s="6"/>
      <c r="AM30" s="6"/>
      <c r="AN30" s="6"/>
      <c r="AO30" s="6"/>
      <c r="AP30" s="7"/>
      <c r="AQ30" s="6"/>
      <c r="AR30" s="6"/>
      <c r="AS30" s="8"/>
    </row>
    <row r="31" spans="1:45" ht="34.15" customHeight="1">
      <c r="A31" s="2" t="s">
        <v>54</v>
      </c>
      <c r="B31" s="3" t="s">
        <v>55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3"/>
      <c r="S31" s="3"/>
      <c r="T31" s="4">
        <f>T32+T35+T41</f>
        <v>1408</v>
      </c>
      <c r="U31" s="4">
        <f>U32+U35+U41</f>
        <v>1045.8</v>
      </c>
      <c r="V31" s="4"/>
      <c r="W31" s="4">
        <v>174.5</v>
      </c>
      <c r="X31" s="4"/>
      <c r="Y31" s="4">
        <v>174.5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828.7</v>
      </c>
      <c r="AK31" s="6"/>
      <c r="AL31" s="6"/>
      <c r="AM31" s="6"/>
      <c r="AN31" s="6"/>
      <c r="AO31" s="6">
        <v>828.7</v>
      </c>
      <c r="AP31" s="7"/>
      <c r="AQ31" s="6"/>
      <c r="AR31" s="6"/>
      <c r="AS31" s="8"/>
    </row>
    <row r="32" spans="1:45" ht="34.15" customHeight="1">
      <c r="A32" s="2" t="s">
        <v>42</v>
      </c>
      <c r="B32" s="3" t="s">
        <v>56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3"/>
      <c r="S32" s="3"/>
      <c r="T32" s="4">
        <f>T33+T34</f>
        <v>772.6</v>
      </c>
      <c r="U32" s="4">
        <f>U33+U34</f>
        <v>499.12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828.7</v>
      </c>
      <c r="AK32" s="6"/>
      <c r="AL32" s="6"/>
      <c r="AM32" s="6"/>
      <c r="AN32" s="6"/>
      <c r="AO32" s="6">
        <v>828.7</v>
      </c>
      <c r="AP32" s="7"/>
      <c r="AQ32" s="6"/>
      <c r="AR32" s="6"/>
      <c r="AS32" s="8"/>
    </row>
    <row r="33" spans="1:45" ht="51.4" customHeight="1">
      <c r="A33" s="2" t="s">
        <v>44</v>
      </c>
      <c r="B33" s="3" t="s">
        <v>56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 t="s">
        <v>45</v>
      </c>
      <c r="R33" s="3" t="s">
        <v>46</v>
      </c>
      <c r="S33" s="3" t="s">
        <v>35</v>
      </c>
      <c r="T33" s="4">
        <v>522.6</v>
      </c>
      <c r="U33" s="4">
        <v>319.2</v>
      </c>
      <c r="V33" s="4"/>
      <c r="W33" s="4"/>
      <c r="X33" s="4"/>
      <c r="Y33" s="4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>
        <v>549.79999999999995</v>
      </c>
      <c r="AK33" s="6"/>
      <c r="AL33" s="6"/>
      <c r="AM33" s="6"/>
      <c r="AN33" s="6"/>
      <c r="AO33" s="6">
        <v>549.79999999999995</v>
      </c>
      <c r="AP33" s="7"/>
      <c r="AQ33" s="6"/>
      <c r="AR33" s="6"/>
      <c r="AS33" s="8"/>
    </row>
    <row r="34" spans="1:45" ht="51.4" customHeight="1">
      <c r="A34" s="2" t="s">
        <v>47</v>
      </c>
      <c r="B34" s="3" t="s">
        <v>56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34</v>
      </c>
      <c r="R34" s="3" t="s">
        <v>46</v>
      </c>
      <c r="S34" s="3" t="s">
        <v>35</v>
      </c>
      <c r="T34" s="4">
        <v>250</v>
      </c>
      <c r="U34" s="4">
        <v>179.92</v>
      </c>
      <c r="V34" s="4"/>
      <c r="W34" s="4"/>
      <c r="X34" s="4"/>
      <c r="Y34" s="4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>
        <v>278.89999999999998</v>
      </c>
      <c r="AK34" s="6"/>
      <c r="AL34" s="6"/>
      <c r="AM34" s="6"/>
      <c r="AN34" s="6"/>
      <c r="AO34" s="6">
        <v>278.89999999999998</v>
      </c>
      <c r="AP34" s="7"/>
      <c r="AQ34" s="6"/>
      <c r="AR34" s="6"/>
      <c r="AS34" s="8"/>
    </row>
    <row r="35" spans="1:45" ht="34.15" customHeight="1">
      <c r="A35" s="2" t="s">
        <v>51</v>
      </c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3"/>
      <c r="S35" s="3"/>
      <c r="T35" s="4">
        <f>T36</f>
        <v>635.4</v>
      </c>
      <c r="U35" s="4">
        <f>U36</f>
        <v>546.67999999999995</v>
      </c>
      <c r="V35" s="4"/>
      <c r="W35" s="4">
        <v>174.5</v>
      </c>
      <c r="X35" s="4"/>
      <c r="Y35" s="4">
        <v>174.5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51.4" customHeight="1">
      <c r="A36" s="2" t="s">
        <v>53</v>
      </c>
      <c r="B36" s="3" t="s">
        <v>57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" t="s">
        <v>45</v>
      </c>
      <c r="R36" s="3" t="s">
        <v>46</v>
      </c>
      <c r="S36" s="3" t="s">
        <v>35</v>
      </c>
      <c r="T36" s="4">
        <v>635.4</v>
      </c>
      <c r="U36" s="4">
        <v>546.67999999999995</v>
      </c>
      <c r="V36" s="4"/>
      <c r="W36" s="4">
        <v>174.5</v>
      </c>
      <c r="X36" s="4"/>
      <c r="Y36" s="4">
        <v>174.5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>
      <c r="A37" s="2" t="s">
        <v>292</v>
      </c>
      <c r="B37" s="3" t="s">
        <v>291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f>T38</f>
        <v>591.4</v>
      </c>
      <c r="U37" s="4">
        <f>U38</f>
        <v>54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>
      <c r="A38" s="2" t="s">
        <v>262</v>
      </c>
      <c r="B38" s="3" t="s">
        <v>291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240</v>
      </c>
      <c r="R38" s="3" t="s">
        <v>46</v>
      </c>
      <c r="S38" s="3" t="s">
        <v>35</v>
      </c>
      <c r="T38" s="4">
        <v>591.4</v>
      </c>
      <c r="U38" s="4">
        <v>54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51.4" customHeight="1">
      <c r="A39" s="2" t="s">
        <v>294</v>
      </c>
      <c r="B39" s="3" t="s">
        <v>293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</f>
        <v>33378.89</v>
      </c>
      <c r="U39" s="4">
        <f>U40</f>
        <v>7639.55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  <c r="AK39" s="6"/>
      <c r="AL39" s="6"/>
      <c r="AM39" s="6"/>
      <c r="AN39" s="6"/>
      <c r="AO39" s="6"/>
      <c r="AP39" s="7"/>
      <c r="AQ39" s="6"/>
      <c r="AR39" s="6"/>
      <c r="AS39" s="8"/>
    </row>
    <row r="40" spans="1:45" ht="51.4" customHeight="1">
      <c r="A40" s="2" t="s">
        <v>262</v>
      </c>
      <c r="B40" s="3" t="s">
        <v>293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3">
        <v>240</v>
      </c>
      <c r="R40" s="3" t="s">
        <v>46</v>
      </c>
      <c r="S40" s="3" t="s">
        <v>35</v>
      </c>
      <c r="T40" s="4">
        <v>33378.89</v>
      </c>
      <c r="U40" s="4">
        <v>7639.55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/>
      <c r="AK40" s="6"/>
      <c r="AL40" s="6"/>
      <c r="AM40" s="6"/>
      <c r="AN40" s="6"/>
      <c r="AO40" s="6"/>
      <c r="AP40" s="7"/>
      <c r="AQ40" s="6"/>
      <c r="AR40" s="6"/>
      <c r="AS40" s="8"/>
    </row>
    <row r="41" spans="1:45" ht="51.4" customHeight="1">
      <c r="A41" s="2" t="s">
        <v>67</v>
      </c>
      <c r="B41" s="3" t="s">
        <v>261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1"/>
      <c r="R41" s="3"/>
      <c r="S41" s="3"/>
      <c r="T41" s="4">
        <f>T42</f>
        <v>0</v>
      </c>
      <c r="U41" s="4">
        <f>U42</f>
        <v>0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/>
      <c r="AK41" s="6"/>
      <c r="AL41" s="6"/>
      <c r="AM41" s="6"/>
      <c r="AN41" s="6"/>
      <c r="AO41" s="6"/>
      <c r="AP41" s="7"/>
      <c r="AQ41" s="6"/>
      <c r="AR41" s="6"/>
      <c r="AS41" s="8"/>
    </row>
    <row r="42" spans="1:45" ht="51.4" customHeight="1">
      <c r="A42" s="2" t="s">
        <v>262</v>
      </c>
      <c r="B42" s="3" t="s">
        <v>261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1">
        <v>240</v>
      </c>
      <c r="R42" s="18" t="s">
        <v>46</v>
      </c>
      <c r="S42" s="3" t="s">
        <v>35</v>
      </c>
      <c r="T42" s="4">
        <v>0</v>
      </c>
      <c r="U42" s="4">
        <v>0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51.4" customHeight="1">
      <c r="A43" s="2" t="s">
        <v>48</v>
      </c>
      <c r="B43" s="18" t="s">
        <v>49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1"/>
      <c r="R43" s="3"/>
      <c r="S43" s="3"/>
      <c r="T43" s="4">
        <v>124</v>
      </c>
      <c r="U43" s="4">
        <v>124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>
      <c r="A44" s="2" t="s">
        <v>262</v>
      </c>
      <c r="B44" s="18" t="s">
        <v>49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1">
        <v>240</v>
      </c>
      <c r="R44" s="18" t="s">
        <v>46</v>
      </c>
      <c r="S44" s="3" t="s">
        <v>36</v>
      </c>
      <c r="T44" s="4">
        <v>124</v>
      </c>
      <c r="U44" s="4">
        <v>124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34.15" customHeight="1">
      <c r="A45" s="14" t="s">
        <v>58</v>
      </c>
      <c r="B45" s="15" t="s">
        <v>59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38"/>
      <c r="R45" s="15"/>
      <c r="S45" s="15"/>
      <c r="T45" s="17">
        <f>T46+T49+T52</f>
        <v>2185.63</v>
      </c>
      <c r="U45" s="17">
        <f>U46+U49+U52</f>
        <v>1648.0900000000001</v>
      </c>
      <c r="V45" s="4"/>
      <c r="W45" s="4"/>
      <c r="X45" s="4"/>
      <c r="Y45" s="4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>
        <v>2482</v>
      </c>
      <c r="AK45" s="6"/>
      <c r="AL45" s="6"/>
      <c r="AM45" s="6"/>
      <c r="AN45" s="6"/>
      <c r="AO45" s="6">
        <v>2482</v>
      </c>
      <c r="AP45" s="7"/>
      <c r="AQ45" s="6"/>
      <c r="AR45" s="6"/>
      <c r="AS45" s="8"/>
    </row>
    <row r="46" spans="1:45" ht="34.15" customHeight="1">
      <c r="A46" s="14" t="s">
        <v>42</v>
      </c>
      <c r="B46" s="15" t="s">
        <v>60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38"/>
      <c r="R46" s="15"/>
      <c r="S46" s="15"/>
      <c r="T46" s="17">
        <f>T47+T48</f>
        <v>2025.63</v>
      </c>
      <c r="U46" s="17">
        <f>U47+U48</f>
        <v>1523.8200000000002</v>
      </c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>
        <v>2482</v>
      </c>
      <c r="AK46" s="6"/>
      <c r="AL46" s="6"/>
      <c r="AM46" s="6"/>
      <c r="AN46" s="6"/>
      <c r="AO46" s="6">
        <v>2482</v>
      </c>
      <c r="AP46" s="7"/>
      <c r="AQ46" s="6"/>
      <c r="AR46" s="6"/>
      <c r="AS46" s="8"/>
    </row>
    <row r="47" spans="1:45" ht="51.4" customHeight="1">
      <c r="A47" s="14" t="s">
        <v>44</v>
      </c>
      <c r="B47" s="15" t="s">
        <v>60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38" t="s">
        <v>45</v>
      </c>
      <c r="R47" s="15" t="s">
        <v>61</v>
      </c>
      <c r="S47" s="15" t="s">
        <v>35</v>
      </c>
      <c r="T47" s="17">
        <v>1935.63</v>
      </c>
      <c r="U47" s="17">
        <v>1451.4</v>
      </c>
      <c r="V47" s="4"/>
      <c r="W47" s="4"/>
      <c r="X47" s="4"/>
      <c r="Y47" s="4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>
        <v>2482</v>
      </c>
      <c r="AK47" s="6"/>
      <c r="AL47" s="6"/>
      <c r="AM47" s="6"/>
      <c r="AN47" s="6"/>
      <c r="AO47" s="6">
        <v>2482</v>
      </c>
      <c r="AP47" s="7"/>
      <c r="AQ47" s="6"/>
      <c r="AR47" s="6"/>
      <c r="AS47" s="8"/>
    </row>
    <row r="48" spans="1:45" ht="51.4" customHeight="1">
      <c r="A48" s="2" t="s">
        <v>47</v>
      </c>
      <c r="B48" s="3" t="s">
        <v>60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" t="s">
        <v>34</v>
      </c>
      <c r="R48" s="3" t="s">
        <v>61</v>
      </c>
      <c r="S48" s="3" t="s">
        <v>35</v>
      </c>
      <c r="T48" s="4">
        <v>90</v>
      </c>
      <c r="U48" s="4">
        <v>72.42</v>
      </c>
      <c r="V48" s="4"/>
      <c r="W48" s="4"/>
      <c r="X48" s="4"/>
      <c r="Y48" s="4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/>
      <c r="AK48" s="6"/>
      <c r="AL48" s="6"/>
      <c r="AM48" s="6"/>
      <c r="AN48" s="6"/>
      <c r="AO48" s="6"/>
      <c r="AP48" s="7"/>
      <c r="AQ48" s="6"/>
      <c r="AR48" s="6"/>
      <c r="AS48" s="8"/>
    </row>
    <row r="49" spans="1:45" ht="34.15" customHeight="1">
      <c r="A49" s="2" t="s">
        <v>62</v>
      </c>
      <c r="B49" s="3" t="s">
        <v>63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"/>
      <c r="R49" s="3"/>
      <c r="S49" s="3"/>
      <c r="T49" s="4">
        <f>T50</f>
        <v>160</v>
      </c>
      <c r="U49" s="4">
        <f>U50</f>
        <v>124.27</v>
      </c>
      <c r="V49" s="4"/>
      <c r="W49" s="4"/>
      <c r="X49" s="4"/>
      <c r="Y49" s="4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/>
      <c r="AK49" s="6"/>
      <c r="AL49" s="6"/>
      <c r="AM49" s="6"/>
      <c r="AN49" s="6"/>
      <c r="AO49" s="6"/>
      <c r="AP49" s="7"/>
      <c r="AQ49" s="6"/>
      <c r="AR49" s="6"/>
      <c r="AS49" s="8"/>
    </row>
    <row r="50" spans="1:45" ht="51.4" customHeight="1">
      <c r="A50" s="2" t="s">
        <v>64</v>
      </c>
      <c r="B50" s="3" t="s">
        <v>63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 t="s">
        <v>34</v>
      </c>
      <c r="R50" s="3" t="s">
        <v>61</v>
      </c>
      <c r="S50" s="3" t="s">
        <v>35</v>
      </c>
      <c r="T50" s="4">
        <v>160</v>
      </c>
      <c r="U50" s="4">
        <v>124.27</v>
      </c>
      <c r="V50" s="4"/>
      <c r="W50" s="4"/>
      <c r="X50" s="4"/>
      <c r="Y50" s="4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45" ht="34.15" customHeight="1">
      <c r="A51" s="2" t="s">
        <v>65</v>
      </c>
      <c r="B51" s="3" t="s">
        <v>66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>T52</f>
        <v>0</v>
      </c>
      <c r="U51" s="4">
        <f>U52</f>
        <v>0</v>
      </c>
      <c r="V51" s="4"/>
      <c r="W51" s="4">
        <v>457.2</v>
      </c>
      <c r="X51" s="4"/>
      <c r="Y51" s="4">
        <v>24.1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45" ht="34.15" customHeight="1">
      <c r="A52" s="2" t="s">
        <v>67</v>
      </c>
      <c r="B52" s="3" t="s">
        <v>68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/>
      <c r="R52" s="3"/>
      <c r="S52" s="3"/>
      <c r="T52" s="4">
        <f>T53</f>
        <v>0</v>
      </c>
      <c r="U52" s="4">
        <f>U53</f>
        <v>0</v>
      </c>
      <c r="V52" s="4"/>
      <c r="W52" s="4">
        <v>457.2</v>
      </c>
      <c r="X52" s="4"/>
      <c r="Y52" s="4">
        <v>24.1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45" ht="51.4" customHeight="1">
      <c r="A53" s="2" t="s">
        <v>69</v>
      </c>
      <c r="B53" s="3" t="s">
        <v>68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 t="s">
        <v>34</v>
      </c>
      <c r="R53" s="3" t="s">
        <v>61</v>
      </c>
      <c r="S53" s="3" t="s">
        <v>35</v>
      </c>
      <c r="T53" s="4">
        <v>0</v>
      </c>
      <c r="U53" s="4">
        <v>0</v>
      </c>
      <c r="V53" s="4"/>
      <c r="W53" s="4">
        <v>457.2</v>
      </c>
      <c r="X53" s="4"/>
      <c r="Y53" s="4">
        <v>24.1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45" ht="51.4" customHeight="1">
      <c r="A54" s="2" t="s">
        <v>255</v>
      </c>
      <c r="B54" s="3" t="s">
        <v>70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"/>
      <c r="R54" s="3"/>
      <c r="S54" s="3"/>
      <c r="T54" s="4">
        <f>T55+T62+T59</f>
        <v>12117.92</v>
      </c>
      <c r="U54" s="4">
        <f>U55+U62+U59</f>
        <v>5119.66</v>
      </c>
      <c r="V54" s="4"/>
      <c r="W54" s="4">
        <v>50000</v>
      </c>
      <c r="X54" s="4"/>
      <c r="Y54" s="4">
        <v>3470.3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>
        <v>7399.8</v>
      </c>
      <c r="AK54" s="6"/>
      <c r="AL54" s="6">
        <v>7103.9</v>
      </c>
      <c r="AM54" s="6"/>
      <c r="AN54" s="6">
        <v>284.60000000000002</v>
      </c>
      <c r="AO54" s="6"/>
      <c r="AP54" s="7"/>
      <c r="AQ54" s="6"/>
      <c r="AR54" s="6"/>
      <c r="AS54" s="8"/>
    </row>
    <row r="55" spans="1:45" ht="34.15" customHeight="1">
      <c r="A55" s="2" t="s">
        <v>71</v>
      </c>
      <c r="B55" s="3" t="s">
        <v>72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/>
      <c r="R55" s="3"/>
      <c r="S55" s="3"/>
      <c r="T55" s="4">
        <f>T56</f>
        <v>11595.92</v>
      </c>
      <c r="U55" s="4">
        <f t="shared" ref="U55:U56" si="1">U56</f>
        <v>4706.55</v>
      </c>
      <c r="V55" s="4"/>
      <c r="W55" s="4">
        <v>10000</v>
      </c>
      <c r="X55" s="4"/>
      <c r="Y55" s="4">
        <v>1365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45" ht="34.15" customHeight="1">
      <c r="A56" s="2" t="s">
        <v>73</v>
      </c>
      <c r="B56" s="3" t="s">
        <v>74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>T57</f>
        <v>11595.92</v>
      </c>
      <c r="U56" s="4">
        <f t="shared" si="1"/>
        <v>4706.55</v>
      </c>
      <c r="V56" s="4"/>
      <c r="W56" s="4">
        <v>10000</v>
      </c>
      <c r="X56" s="4"/>
      <c r="Y56" s="4">
        <v>1365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/>
      <c r="AK56" s="6"/>
      <c r="AL56" s="6"/>
      <c r="AM56" s="6"/>
      <c r="AN56" s="6"/>
      <c r="AO56" s="6"/>
      <c r="AP56" s="7"/>
      <c r="AQ56" s="6"/>
      <c r="AR56" s="6"/>
      <c r="AS56" s="8"/>
    </row>
    <row r="57" spans="1:45" ht="34.15" customHeight="1">
      <c r="A57" s="2" t="s">
        <v>75</v>
      </c>
      <c r="B57" s="3" t="s">
        <v>76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v>11595.92</v>
      </c>
      <c r="U57" s="4">
        <v>4706.55</v>
      </c>
      <c r="V57" s="4"/>
      <c r="W57" s="4">
        <v>10000</v>
      </c>
      <c r="X57" s="4"/>
      <c r="Y57" s="4">
        <v>1365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7"/>
      <c r="AQ57" s="6"/>
      <c r="AR57" s="6"/>
      <c r="AS57" s="8"/>
    </row>
    <row r="58" spans="1:45" ht="34.15" customHeight="1">
      <c r="A58" s="2" t="s">
        <v>77</v>
      </c>
      <c r="B58" s="3" t="s">
        <v>76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" t="s">
        <v>78</v>
      </c>
      <c r="R58" s="3" t="s">
        <v>79</v>
      </c>
      <c r="S58" s="3" t="s">
        <v>80</v>
      </c>
      <c r="T58" s="4">
        <v>11595.94</v>
      </c>
      <c r="U58" s="4">
        <v>4706.55</v>
      </c>
      <c r="V58" s="4"/>
      <c r="W58" s="4">
        <v>10000</v>
      </c>
      <c r="X58" s="4"/>
      <c r="Y58" s="4">
        <v>1365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45" ht="34.15" customHeight="1">
      <c r="A59" s="2" t="s">
        <v>274</v>
      </c>
      <c r="B59" s="18" t="s">
        <v>273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3"/>
      <c r="R59" s="3"/>
      <c r="S59" s="3"/>
      <c r="T59" s="4">
        <f>T60</f>
        <v>0</v>
      </c>
      <c r="U59" s="4">
        <f>U60</f>
        <v>0</v>
      </c>
      <c r="V59" s="4"/>
      <c r="W59" s="4"/>
      <c r="X59" s="4"/>
      <c r="Y59" s="4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45" ht="34.15" customHeight="1">
      <c r="A60" s="2" t="s">
        <v>248</v>
      </c>
      <c r="B60" s="18" t="s">
        <v>272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3"/>
      <c r="R60" s="3"/>
      <c r="S60" s="3"/>
      <c r="T60" s="4">
        <f>T61</f>
        <v>0</v>
      </c>
      <c r="U60" s="4">
        <f>U61</f>
        <v>0</v>
      </c>
      <c r="V60" s="4"/>
      <c r="W60" s="4"/>
      <c r="X60" s="4"/>
      <c r="Y60" s="4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45" ht="34.15" customHeight="1">
      <c r="A61" s="2" t="s">
        <v>262</v>
      </c>
      <c r="B61" s="18" t="s">
        <v>272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3">
        <v>240</v>
      </c>
      <c r="R61" s="18" t="s">
        <v>79</v>
      </c>
      <c r="S61" s="18" t="s">
        <v>35</v>
      </c>
      <c r="T61" s="4">
        <v>0</v>
      </c>
      <c r="U61" s="4">
        <v>0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45" ht="34.15" customHeight="1">
      <c r="A62" s="2" t="s">
        <v>99</v>
      </c>
      <c r="B62" s="18" t="s">
        <v>264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  <c r="R62" s="3"/>
      <c r="S62" s="3"/>
      <c r="T62" s="4">
        <f>T63</f>
        <v>522</v>
      </c>
      <c r="U62" s="4">
        <v>413.11</v>
      </c>
      <c r="V62" s="4"/>
      <c r="W62" s="4">
        <v>40000</v>
      </c>
      <c r="X62" s="4"/>
      <c r="Y62" s="4">
        <v>2105.3000000000002</v>
      </c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>
        <v>7399.8</v>
      </c>
      <c r="AK62" s="6"/>
      <c r="AL62" s="6">
        <v>7103.9</v>
      </c>
      <c r="AM62" s="6"/>
      <c r="AN62" s="6">
        <v>284.60000000000002</v>
      </c>
      <c r="AO62" s="6"/>
      <c r="AP62" s="7"/>
      <c r="AQ62" s="6"/>
      <c r="AR62" s="6"/>
      <c r="AS62" s="8"/>
    </row>
    <row r="63" spans="1:45" ht="68.45" customHeight="1">
      <c r="A63" s="2" t="s">
        <v>266</v>
      </c>
      <c r="B63" s="18" t="s">
        <v>265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"/>
      <c r="R63" s="3"/>
      <c r="S63" s="3"/>
      <c r="T63" s="4">
        <f>+T64</f>
        <v>522</v>
      </c>
      <c r="U63" s="4">
        <v>413.1</v>
      </c>
      <c r="V63" s="4"/>
      <c r="W63" s="4">
        <v>40000</v>
      </c>
      <c r="X63" s="4"/>
      <c r="Y63" s="4">
        <v>2105.3000000000002</v>
      </c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>
        <v>7399.8</v>
      </c>
      <c r="AK63" s="6"/>
      <c r="AL63" s="6">
        <v>7103.9</v>
      </c>
      <c r="AM63" s="6"/>
      <c r="AN63" s="6">
        <v>284.60000000000002</v>
      </c>
      <c r="AO63" s="6"/>
      <c r="AP63" s="7"/>
      <c r="AQ63" s="6"/>
      <c r="AR63" s="6"/>
      <c r="AS63" s="8"/>
    </row>
    <row r="64" spans="1:45" ht="51.4" customHeight="1">
      <c r="A64" s="2" t="s">
        <v>248</v>
      </c>
      <c r="B64" s="18" t="s">
        <v>263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9"/>
      <c r="R64" s="3"/>
      <c r="S64" s="3"/>
      <c r="T64" s="4">
        <f>T65</f>
        <v>522</v>
      </c>
      <c r="U64" s="4">
        <v>413.1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</row>
    <row r="65" spans="1:50" ht="51.4" customHeight="1">
      <c r="A65" s="2" t="s">
        <v>262</v>
      </c>
      <c r="B65" s="18" t="s">
        <v>263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9">
        <v>240</v>
      </c>
      <c r="R65" s="18" t="s">
        <v>79</v>
      </c>
      <c r="S65" s="18" t="s">
        <v>80</v>
      </c>
      <c r="T65" s="4">
        <v>522</v>
      </c>
      <c r="U65" s="4">
        <v>413.1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50" ht="68.45" customHeight="1">
      <c r="A66" s="14" t="s">
        <v>82</v>
      </c>
      <c r="B66" s="15" t="s">
        <v>83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6"/>
      <c r="R66" s="15"/>
      <c r="S66" s="15"/>
      <c r="T66" s="17">
        <f>T67</f>
        <v>739.15</v>
      </c>
      <c r="U66" s="17">
        <f>U67</f>
        <v>347.78</v>
      </c>
      <c r="V66" s="4"/>
      <c r="W66" s="4">
        <v>12895</v>
      </c>
      <c r="X66" s="4"/>
      <c r="Y66" s="4">
        <v>385.2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6"/>
      <c r="AL66" s="6"/>
      <c r="AM66" s="6"/>
      <c r="AN66" s="6"/>
      <c r="AO66" s="6"/>
      <c r="AP66" s="7"/>
      <c r="AQ66" s="6"/>
      <c r="AR66" s="6"/>
      <c r="AS66" s="8"/>
    </row>
    <row r="67" spans="1:50" ht="34.15" customHeight="1">
      <c r="A67" s="2" t="s">
        <v>27</v>
      </c>
      <c r="B67" s="3" t="s">
        <v>84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/>
      <c r="R67" s="3"/>
      <c r="S67" s="3"/>
      <c r="T67" s="4">
        <f>T68+T71+T76</f>
        <v>739.15</v>
      </c>
      <c r="U67" s="4">
        <f>U68+U71+U76</f>
        <v>347.78</v>
      </c>
      <c r="V67" s="4"/>
      <c r="W67" s="4"/>
      <c r="X67" s="4"/>
      <c r="Y67" s="4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/>
      <c r="AK67" s="6"/>
      <c r="AL67" s="6"/>
      <c r="AM67" s="6"/>
      <c r="AN67" s="6"/>
      <c r="AO67" s="6"/>
      <c r="AP67" s="7"/>
      <c r="AQ67" s="6"/>
      <c r="AR67" s="6"/>
      <c r="AS67" s="8"/>
    </row>
    <row r="68" spans="1:50" ht="34.15" customHeight="1">
      <c r="A68" s="2" t="s">
        <v>85</v>
      </c>
      <c r="B68" s="3" t="s">
        <v>86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"/>
      <c r="R68" s="3"/>
      <c r="S68" s="3"/>
      <c r="T68" s="4">
        <f>T69</f>
        <v>0</v>
      </c>
      <c r="U68" s="4">
        <f>U69</f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50" ht="15.75">
      <c r="A69" s="2" t="s">
        <v>248</v>
      </c>
      <c r="B69" s="3" t="s">
        <v>249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"/>
      <c r="R69" s="3"/>
      <c r="S69" s="3"/>
      <c r="T69" s="4">
        <f>T70</f>
        <v>0</v>
      </c>
      <c r="U69" s="4">
        <f>U70</f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50" ht="47.25">
      <c r="A70" s="2" t="s">
        <v>250</v>
      </c>
      <c r="B70" s="3" t="s">
        <v>249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" t="s">
        <v>34</v>
      </c>
      <c r="R70" s="3" t="s">
        <v>79</v>
      </c>
      <c r="S70" s="3" t="s">
        <v>87</v>
      </c>
      <c r="T70" s="4">
        <v>0</v>
      </c>
      <c r="U70" s="4">
        <v>0</v>
      </c>
      <c r="V70" s="4"/>
      <c r="W70" s="4"/>
      <c r="X70" s="4"/>
      <c r="Y70" s="4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  <c r="AX70" t="s">
        <v>251</v>
      </c>
    </row>
    <row r="71" spans="1:50" ht="34.15" customHeight="1">
      <c r="A71" s="2" t="s">
        <v>88</v>
      </c>
      <c r="B71" s="3" t="s">
        <v>89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"/>
      <c r="R71" s="3"/>
      <c r="S71" s="3"/>
      <c r="T71" s="4">
        <f>T72+T74</f>
        <v>100</v>
      </c>
      <c r="U71" s="4">
        <f>U72+U74</f>
        <v>30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50" ht="34.15" customHeight="1">
      <c r="A72" s="2" t="s">
        <v>90</v>
      </c>
      <c r="B72" s="3" t="s">
        <v>91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"/>
      <c r="R72" s="3"/>
      <c r="S72" s="3"/>
      <c r="T72" s="4">
        <f>T73</f>
        <v>100</v>
      </c>
      <c r="U72" s="4">
        <f>U73</f>
        <v>30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50" ht="68.45" customHeight="1">
      <c r="A73" s="2" t="s">
        <v>92</v>
      </c>
      <c r="B73" s="3" t="s">
        <v>91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" t="s">
        <v>34</v>
      </c>
      <c r="R73" s="3" t="s">
        <v>79</v>
      </c>
      <c r="S73" s="3" t="s">
        <v>87</v>
      </c>
      <c r="T73" s="4">
        <v>100</v>
      </c>
      <c r="U73" s="4">
        <v>30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50" ht="44.25" customHeight="1">
      <c r="A74" s="2" t="s">
        <v>256</v>
      </c>
      <c r="B74" s="3" t="s">
        <v>257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0"/>
      <c r="R74" s="3"/>
      <c r="S74" s="3"/>
      <c r="T74" s="4">
        <v>0</v>
      </c>
      <c r="U74" s="4">
        <f>U75</f>
        <v>0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</row>
    <row r="75" spans="1:50" ht="68.45" customHeight="1">
      <c r="A75" s="2" t="s">
        <v>258</v>
      </c>
      <c r="B75" s="3" t="s">
        <v>257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0">
        <v>240</v>
      </c>
      <c r="R75" s="3" t="s">
        <v>79</v>
      </c>
      <c r="S75" s="3" t="s">
        <v>87</v>
      </c>
      <c r="T75" s="4">
        <v>0</v>
      </c>
      <c r="U75" s="4">
        <v>0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50" ht="68.45" customHeight="1">
      <c r="A76" s="2" t="s">
        <v>93</v>
      </c>
      <c r="B76" s="3" t="s">
        <v>94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T79+T77</f>
        <v>639.15</v>
      </c>
      <c r="U76" s="4">
        <f>U79+U77</f>
        <v>317.77999999999997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50" ht="33.75" customHeight="1">
      <c r="A77" s="2" t="s">
        <v>248</v>
      </c>
      <c r="B77" s="3" t="s">
        <v>267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3"/>
      <c r="R77" s="3"/>
      <c r="S77" s="3"/>
      <c r="T77" s="4">
        <f>T78</f>
        <v>354.9</v>
      </c>
      <c r="U77" s="4">
        <v>92.3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</row>
    <row r="78" spans="1:50" ht="54" customHeight="1">
      <c r="A78" s="2" t="s">
        <v>262</v>
      </c>
      <c r="B78" s="3" t="s">
        <v>267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3">
        <v>240</v>
      </c>
      <c r="R78" s="3" t="s">
        <v>79</v>
      </c>
      <c r="S78" s="3" t="s">
        <v>87</v>
      </c>
      <c r="T78" s="4">
        <v>354.9</v>
      </c>
      <c r="U78" s="4">
        <v>92.3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50" ht="34.15" customHeight="1">
      <c r="A79" s="2" t="s">
        <v>95</v>
      </c>
      <c r="B79" s="3" t="s">
        <v>96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3"/>
      <c r="R79" s="3"/>
      <c r="S79" s="3"/>
      <c r="T79" s="4">
        <f>T80</f>
        <v>284.25</v>
      </c>
      <c r="U79" s="4">
        <v>225.48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50" ht="68.45" customHeight="1">
      <c r="A80" s="2" t="s">
        <v>97</v>
      </c>
      <c r="B80" s="3" t="s">
        <v>96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 t="s">
        <v>98</v>
      </c>
      <c r="R80" s="3" t="s">
        <v>79</v>
      </c>
      <c r="S80" s="3" t="s">
        <v>87</v>
      </c>
      <c r="T80" s="4">
        <v>284.25</v>
      </c>
      <c r="U80" s="4">
        <v>225.48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34.15" customHeight="1">
      <c r="A81" s="14" t="s">
        <v>100</v>
      </c>
      <c r="B81" s="15" t="s">
        <v>101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35"/>
      <c r="R81" s="15"/>
      <c r="S81" s="15"/>
      <c r="T81" s="17">
        <f>T82+T97</f>
        <v>5367.75</v>
      </c>
      <c r="U81" s="17">
        <f>U82+U97</f>
        <v>3130.11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34.15" customHeight="1">
      <c r="A82" s="2" t="s">
        <v>27</v>
      </c>
      <c r="B82" s="3" t="s">
        <v>102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"/>
      <c r="R82" s="3"/>
      <c r="S82" s="3"/>
      <c r="T82" s="4">
        <f>T83+T94</f>
        <v>4860.83</v>
      </c>
      <c r="U82" s="4">
        <f>U83+U94</f>
        <v>2650.71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34.15" customHeight="1">
      <c r="A83" s="2" t="s">
        <v>103</v>
      </c>
      <c r="B83" s="3" t="s">
        <v>104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"/>
      <c r="R83" s="3"/>
      <c r="S83" s="3"/>
      <c r="T83" s="4">
        <f>T84+T86+T88+T90+T92</f>
        <v>4860.83</v>
      </c>
      <c r="U83" s="4">
        <f>U84+U86+U88+U90+U92</f>
        <v>2650.71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34.15" customHeight="1">
      <c r="A84" s="2" t="s">
        <v>105</v>
      </c>
      <c r="B84" s="3" t="s">
        <v>106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/>
      <c r="R84" s="3"/>
      <c r="S84" s="3"/>
      <c r="T84" s="4">
        <f>T85</f>
        <v>1250</v>
      </c>
      <c r="U84" s="4">
        <f>U85</f>
        <v>713.54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34.15" customHeight="1">
      <c r="A85" s="2" t="s">
        <v>107</v>
      </c>
      <c r="B85" s="3" t="s">
        <v>106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" t="s">
        <v>34</v>
      </c>
      <c r="R85" s="3" t="s">
        <v>79</v>
      </c>
      <c r="S85" s="3" t="s">
        <v>80</v>
      </c>
      <c r="T85" s="4">
        <v>1250</v>
      </c>
      <c r="U85" s="4">
        <v>713.54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34.15" customHeight="1">
      <c r="A86" s="2" t="s">
        <v>108</v>
      </c>
      <c r="B86" s="3" t="s">
        <v>109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"/>
      <c r="R86" s="3"/>
      <c r="S86" s="3"/>
      <c r="T86" s="4">
        <f>T87</f>
        <v>200</v>
      </c>
      <c r="U86" s="4">
        <f>U87</f>
        <v>96.53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34.15" customHeight="1">
      <c r="A87" s="2" t="s">
        <v>110</v>
      </c>
      <c r="B87" s="3" t="s">
        <v>109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1" t="s">
        <v>34</v>
      </c>
      <c r="R87" s="3" t="s">
        <v>79</v>
      </c>
      <c r="S87" s="3" t="s">
        <v>80</v>
      </c>
      <c r="T87" s="4">
        <v>200</v>
      </c>
      <c r="U87" s="4">
        <v>96.53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34.15" customHeight="1">
      <c r="A88" s="2" t="s">
        <v>111</v>
      </c>
      <c r="B88" s="3" t="s">
        <v>112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"/>
      <c r="R88" s="3"/>
      <c r="S88" s="3"/>
      <c r="T88" s="4">
        <f>T89</f>
        <v>2986.29</v>
      </c>
      <c r="U88" s="4">
        <f>U89</f>
        <v>1476.17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51.4" customHeight="1">
      <c r="A89" s="2" t="s">
        <v>113</v>
      </c>
      <c r="B89" s="3" t="s">
        <v>112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" t="s">
        <v>34</v>
      </c>
      <c r="R89" s="3" t="s">
        <v>79</v>
      </c>
      <c r="S89" s="3" t="s">
        <v>80</v>
      </c>
      <c r="T89" s="4">
        <v>2986.29</v>
      </c>
      <c r="U89" s="4">
        <v>1476.17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34.15" customHeight="1">
      <c r="A90" s="2" t="s">
        <v>114</v>
      </c>
      <c r="B90" s="3" t="s">
        <v>115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"/>
      <c r="R90" s="3"/>
      <c r="S90" s="3"/>
      <c r="T90" s="4">
        <f>T91</f>
        <v>424.54</v>
      </c>
      <c r="U90" s="4">
        <f>U91</f>
        <v>364.47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51.4" customHeight="1">
      <c r="A91" s="2" t="s">
        <v>116</v>
      </c>
      <c r="B91" s="3" t="s">
        <v>115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" t="s">
        <v>34</v>
      </c>
      <c r="R91" s="3" t="s">
        <v>79</v>
      </c>
      <c r="S91" s="3" t="s">
        <v>80</v>
      </c>
      <c r="T91" s="4">
        <v>424.54</v>
      </c>
      <c r="U91" s="4">
        <v>364.47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51.4" customHeight="1">
      <c r="A92" s="14" t="s">
        <v>67</v>
      </c>
      <c r="B92" s="15" t="s">
        <v>268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6"/>
      <c r="R92" s="15"/>
      <c r="S92" s="15"/>
      <c r="T92" s="17">
        <f>T93</f>
        <v>0</v>
      </c>
      <c r="U92" s="17">
        <f>U93</f>
        <v>0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51.4" customHeight="1">
      <c r="A93" s="14" t="s">
        <v>262</v>
      </c>
      <c r="B93" s="15" t="s">
        <v>268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6">
        <v>240</v>
      </c>
      <c r="R93" s="15" t="s">
        <v>79</v>
      </c>
      <c r="S93" s="15" t="s">
        <v>80</v>
      </c>
      <c r="T93" s="17">
        <v>0</v>
      </c>
      <c r="U93" s="17">
        <v>0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51.4" customHeight="1">
      <c r="A94" s="14" t="s">
        <v>271</v>
      </c>
      <c r="B94" s="15" t="s">
        <v>270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6"/>
      <c r="R94" s="15"/>
      <c r="S94" s="15"/>
      <c r="T94" s="17">
        <f>T95</f>
        <v>0</v>
      </c>
      <c r="U94" s="17">
        <f>U95</f>
        <v>0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51.4" customHeight="1">
      <c r="A95" s="14" t="s">
        <v>111</v>
      </c>
      <c r="B95" s="15" t="s">
        <v>269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6"/>
      <c r="R95" s="15"/>
      <c r="S95" s="15"/>
      <c r="T95" s="17">
        <v>0</v>
      </c>
      <c r="U95" s="17">
        <v>0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51.4" customHeight="1">
      <c r="A96" s="14" t="s">
        <v>262</v>
      </c>
      <c r="B96" s="15" t="s">
        <v>269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6">
        <v>240</v>
      </c>
      <c r="R96" s="15" t="s">
        <v>79</v>
      </c>
      <c r="S96" s="15" t="s">
        <v>80</v>
      </c>
      <c r="T96" s="17">
        <v>0</v>
      </c>
      <c r="U96" s="17">
        <v>0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5" ht="34.15" customHeight="1">
      <c r="A97" s="2" t="s">
        <v>99</v>
      </c>
      <c r="B97" s="3" t="s">
        <v>117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"/>
      <c r="R97" s="3"/>
      <c r="S97" s="3"/>
      <c r="T97" s="4">
        <f>T101+T98</f>
        <v>506.91999999999996</v>
      </c>
      <c r="U97" s="4">
        <f>U101+U98</f>
        <v>479.4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5" ht="34.15" customHeight="1">
      <c r="A98" s="2" t="s">
        <v>277</v>
      </c>
      <c r="B98" s="18" t="s">
        <v>276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3"/>
      <c r="R98" s="3"/>
      <c r="S98" s="3"/>
      <c r="T98" s="4">
        <f>T99</f>
        <v>311.27999999999997</v>
      </c>
      <c r="U98" s="4">
        <f>U99</f>
        <v>311.27999999999997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</row>
    <row r="99" spans="1:45" ht="34.15" customHeight="1">
      <c r="A99" s="2" t="s">
        <v>278</v>
      </c>
      <c r="B99" s="18" t="s">
        <v>275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3"/>
      <c r="R99" s="3"/>
      <c r="S99" s="3"/>
      <c r="T99" s="4">
        <f>T100</f>
        <v>311.27999999999997</v>
      </c>
      <c r="U99" s="4">
        <f>U100</f>
        <v>311.27999999999997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5" ht="34.15" customHeight="1">
      <c r="A100" s="14" t="s">
        <v>262</v>
      </c>
      <c r="B100" s="18" t="s">
        <v>275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3" t="s">
        <v>34</v>
      </c>
      <c r="R100" s="3" t="s">
        <v>79</v>
      </c>
      <c r="S100" s="18" t="s">
        <v>87</v>
      </c>
      <c r="T100" s="4">
        <v>311.27999999999997</v>
      </c>
      <c r="U100" s="4">
        <v>311.27999999999997</v>
      </c>
      <c r="V100" s="4"/>
      <c r="W100" s="4"/>
      <c r="X100" s="4"/>
      <c r="Y100" s="4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/>
      <c r="AK100" s="6"/>
      <c r="AL100" s="6"/>
      <c r="AM100" s="6"/>
      <c r="AN100" s="6"/>
      <c r="AO100" s="6"/>
      <c r="AP100" s="7"/>
      <c r="AQ100" s="6"/>
      <c r="AR100" s="6"/>
      <c r="AS100" s="8"/>
    </row>
    <row r="101" spans="1:45" ht="34.15" customHeight="1">
      <c r="A101" s="2" t="s">
        <v>118</v>
      </c>
      <c r="B101" s="3" t="s">
        <v>119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"/>
      <c r="R101" s="3"/>
      <c r="S101" s="3"/>
      <c r="T101" s="4">
        <f>T102+T104</f>
        <v>195.64</v>
      </c>
      <c r="U101" s="4">
        <f>U102+U104</f>
        <v>168.12</v>
      </c>
      <c r="V101" s="4"/>
      <c r="W101" s="4"/>
      <c r="X101" s="4"/>
      <c r="Y101" s="4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/>
      <c r="AK101" s="6"/>
      <c r="AL101" s="6"/>
      <c r="AM101" s="6"/>
      <c r="AN101" s="6"/>
      <c r="AO101" s="6"/>
      <c r="AP101" s="7"/>
      <c r="AQ101" s="6"/>
      <c r="AR101" s="6"/>
      <c r="AS101" s="8"/>
    </row>
    <row r="102" spans="1:45" ht="34.15" customHeight="1">
      <c r="A102" s="2" t="s">
        <v>120</v>
      </c>
      <c r="B102" s="3" t="s">
        <v>121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"/>
      <c r="R102" s="3"/>
      <c r="S102" s="3"/>
      <c r="T102" s="4">
        <f>T103</f>
        <v>98.74</v>
      </c>
      <c r="U102" s="4">
        <f>U103</f>
        <v>71.22</v>
      </c>
      <c r="V102" s="4"/>
      <c r="W102" s="4"/>
      <c r="X102" s="4"/>
      <c r="Y102" s="4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/>
      <c r="AK102" s="6"/>
      <c r="AL102" s="6"/>
      <c r="AM102" s="6"/>
      <c r="AN102" s="6"/>
      <c r="AO102" s="6"/>
      <c r="AP102" s="7"/>
      <c r="AQ102" s="6"/>
      <c r="AR102" s="6"/>
      <c r="AS102" s="8"/>
    </row>
    <row r="103" spans="1:45" ht="51.4" customHeight="1">
      <c r="A103" s="2" t="s">
        <v>122</v>
      </c>
      <c r="B103" s="3" t="s">
        <v>121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" t="s">
        <v>34</v>
      </c>
      <c r="R103" s="3" t="s">
        <v>79</v>
      </c>
      <c r="S103" s="3" t="s">
        <v>80</v>
      </c>
      <c r="T103" s="4">
        <v>98.74</v>
      </c>
      <c r="U103" s="4">
        <v>71.22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/>
      <c r="AK103" s="6"/>
      <c r="AL103" s="6"/>
      <c r="AM103" s="6"/>
      <c r="AN103" s="6"/>
      <c r="AO103" s="6"/>
      <c r="AP103" s="7"/>
      <c r="AQ103" s="6"/>
      <c r="AR103" s="6"/>
      <c r="AS103" s="8"/>
    </row>
    <row r="104" spans="1:45" ht="51.4" customHeight="1">
      <c r="A104" s="2" t="s">
        <v>123</v>
      </c>
      <c r="B104" s="3" t="s">
        <v>124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"/>
      <c r="R104" s="3"/>
      <c r="S104" s="3"/>
      <c r="T104" s="4">
        <f>T105</f>
        <v>96.9</v>
      </c>
      <c r="U104" s="4">
        <f>U105</f>
        <v>96.9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/>
      <c r="AK104" s="6"/>
      <c r="AL104" s="6"/>
      <c r="AM104" s="6"/>
      <c r="AN104" s="6"/>
      <c r="AO104" s="6"/>
      <c r="AP104" s="7"/>
      <c r="AQ104" s="6"/>
      <c r="AR104" s="6"/>
      <c r="AS104" s="8"/>
    </row>
    <row r="105" spans="1:45" ht="68.45" customHeight="1">
      <c r="A105" s="2" t="s">
        <v>125</v>
      </c>
      <c r="B105" s="3" t="s">
        <v>124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" t="s">
        <v>34</v>
      </c>
      <c r="R105" s="3" t="s">
        <v>79</v>
      </c>
      <c r="S105" s="3" t="s">
        <v>80</v>
      </c>
      <c r="T105" s="4">
        <v>96.9</v>
      </c>
      <c r="U105" s="4">
        <v>96.9</v>
      </c>
      <c r="V105" s="4"/>
      <c r="W105" s="4"/>
      <c r="X105" s="4"/>
      <c r="Y105" s="4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/>
      <c r="AK105" s="6"/>
      <c r="AL105" s="6"/>
      <c r="AM105" s="6"/>
      <c r="AN105" s="6"/>
      <c r="AO105" s="6"/>
      <c r="AP105" s="7"/>
      <c r="AQ105" s="6"/>
      <c r="AR105" s="6"/>
      <c r="AS105" s="8"/>
    </row>
    <row r="106" spans="1:45" ht="34.15" customHeight="1">
      <c r="A106" s="42" t="s">
        <v>126</v>
      </c>
      <c r="B106" s="43" t="s">
        <v>127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4"/>
      <c r="R106" s="43"/>
      <c r="S106" s="43"/>
      <c r="T106" s="45">
        <f>T107</f>
        <v>3351.09</v>
      </c>
      <c r="U106" s="45">
        <f>U107</f>
        <v>455.4</v>
      </c>
      <c r="V106" s="4"/>
      <c r="W106" s="4"/>
      <c r="X106" s="4"/>
      <c r="Y106" s="4">
        <v>4483.8</v>
      </c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>
        <v>7194.7</v>
      </c>
      <c r="AK106" s="6"/>
      <c r="AL106" s="6"/>
      <c r="AM106" s="6"/>
      <c r="AN106" s="6"/>
      <c r="AO106" s="6">
        <v>7194.7</v>
      </c>
      <c r="AP106" s="7"/>
      <c r="AQ106" s="6"/>
      <c r="AR106" s="6"/>
      <c r="AS106" s="8"/>
    </row>
    <row r="107" spans="1:45" ht="34.15" customHeight="1">
      <c r="A107" s="14" t="s">
        <v>99</v>
      </c>
      <c r="B107" s="15" t="s">
        <v>128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39"/>
      <c r="R107" s="15"/>
      <c r="S107" s="15"/>
      <c r="T107" s="17">
        <f>T108+T116</f>
        <v>3351.09</v>
      </c>
      <c r="U107" s="17">
        <f>U108+U116</f>
        <v>455.4</v>
      </c>
      <c r="V107" s="4"/>
      <c r="W107" s="4"/>
      <c r="X107" s="4"/>
      <c r="Y107" s="4">
        <v>4483.8</v>
      </c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>
        <v>7194.7</v>
      </c>
      <c r="AK107" s="6"/>
      <c r="AL107" s="6"/>
      <c r="AM107" s="6"/>
      <c r="AN107" s="6"/>
      <c r="AO107" s="6">
        <v>7194.7</v>
      </c>
      <c r="AP107" s="7"/>
      <c r="AQ107" s="6"/>
      <c r="AR107" s="6"/>
      <c r="AS107" s="8"/>
    </row>
    <row r="108" spans="1:45" ht="34.15" customHeight="1">
      <c r="A108" s="14" t="s">
        <v>129</v>
      </c>
      <c r="B108" s="15" t="s">
        <v>130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39"/>
      <c r="R108" s="15"/>
      <c r="S108" s="15"/>
      <c r="T108" s="17">
        <f>T109+T111+T114</f>
        <v>3301.09</v>
      </c>
      <c r="U108" s="17">
        <f>U109+U111+U114</f>
        <v>455.4</v>
      </c>
      <c r="V108" s="4"/>
      <c r="W108" s="4"/>
      <c r="X108" s="4"/>
      <c r="Y108" s="4">
        <v>2483.8000000000002</v>
      </c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>
        <v>5194.7</v>
      </c>
      <c r="AK108" s="6"/>
      <c r="AL108" s="6"/>
      <c r="AM108" s="6"/>
      <c r="AN108" s="6"/>
      <c r="AO108" s="6">
        <v>5194.7</v>
      </c>
      <c r="AP108" s="7"/>
      <c r="AQ108" s="6"/>
      <c r="AR108" s="6"/>
      <c r="AS108" s="8"/>
    </row>
    <row r="109" spans="1:45" ht="34.15" customHeight="1">
      <c r="A109" s="14" t="s">
        <v>131</v>
      </c>
      <c r="B109" s="15" t="s">
        <v>132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39"/>
      <c r="R109" s="15"/>
      <c r="S109" s="15"/>
      <c r="T109" s="17">
        <f>T110</f>
        <v>1558.64</v>
      </c>
      <c r="U109" s="17">
        <f>U110</f>
        <v>430</v>
      </c>
      <c r="V109" s="4"/>
      <c r="W109" s="4"/>
      <c r="X109" s="4"/>
      <c r="Y109" s="4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>
        <v>2260.9</v>
      </c>
      <c r="AK109" s="6"/>
      <c r="AL109" s="6"/>
      <c r="AM109" s="6"/>
      <c r="AN109" s="6"/>
      <c r="AO109" s="6">
        <v>2260.9</v>
      </c>
      <c r="AP109" s="7"/>
      <c r="AQ109" s="6"/>
      <c r="AR109" s="6"/>
      <c r="AS109" s="8"/>
    </row>
    <row r="110" spans="1:45" ht="51.4" customHeight="1">
      <c r="A110" s="14" t="s">
        <v>133</v>
      </c>
      <c r="B110" s="15" t="s">
        <v>132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39" t="s">
        <v>34</v>
      </c>
      <c r="R110" s="15" t="s">
        <v>36</v>
      </c>
      <c r="S110" s="15" t="s">
        <v>134</v>
      </c>
      <c r="T110" s="17">
        <v>1558.64</v>
      </c>
      <c r="U110" s="17">
        <v>430</v>
      </c>
      <c r="V110" s="4"/>
      <c r="W110" s="4"/>
      <c r="X110" s="4"/>
      <c r="Y110" s="4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>
        <v>2260.9</v>
      </c>
      <c r="AK110" s="6"/>
      <c r="AL110" s="6"/>
      <c r="AM110" s="6"/>
      <c r="AN110" s="6"/>
      <c r="AO110" s="6">
        <v>2260.9</v>
      </c>
      <c r="AP110" s="7"/>
      <c r="AQ110" s="6"/>
      <c r="AR110" s="6"/>
      <c r="AS110" s="8"/>
    </row>
    <row r="111" spans="1:45" ht="34.15" customHeight="1">
      <c r="A111" s="14" t="s">
        <v>135</v>
      </c>
      <c r="B111" s="15" t="s">
        <v>136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39"/>
      <c r="R111" s="15"/>
      <c r="S111" s="15"/>
      <c r="T111" s="17">
        <f>T112+T113</f>
        <v>1742.45</v>
      </c>
      <c r="U111" s="17">
        <f>U112+U113</f>
        <v>25.4</v>
      </c>
      <c r="V111" s="4"/>
      <c r="W111" s="4"/>
      <c r="X111" s="4"/>
      <c r="Y111" s="4">
        <v>1883.8</v>
      </c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>
        <v>2333.8000000000002</v>
      </c>
      <c r="AK111" s="6"/>
      <c r="AL111" s="6"/>
      <c r="AM111" s="6"/>
      <c r="AN111" s="6"/>
      <c r="AO111" s="6">
        <v>2333.8000000000002</v>
      </c>
      <c r="AP111" s="7"/>
      <c r="AQ111" s="6"/>
      <c r="AR111" s="6"/>
      <c r="AS111" s="8"/>
    </row>
    <row r="112" spans="1:45" ht="51.4" customHeight="1">
      <c r="A112" s="14" t="s">
        <v>137</v>
      </c>
      <c r="B112" s="15" t="s">
        <v>136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39" t="s">
        <v>34</v>
      </c>
      <c r="R112" s="15" t="s">
        <v>36</v>
      </c>
      <c r="S112" s="15" t="s">
        <v>134</v>
      </c>
      <c r="T112" s="17">
        <v>1742.45</v>
      </c>
      <c r="U112" s="17">
        <v>25.4</v>
      </c>
      <c r="V112" s="4"/>
      <c r="W112" s="4"/>
      <c r="X112" s="4"/>
      <c r="Y112" s="4">
        <v>1883.8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>
        <v>2333.8000000000002</v>
      </c>
      <c r="AK112" s="6"/>
      <c r="AL112" s="6"/>
      <c r="AM112" s="6"/>
      <c r="AN112" s="6"/>
      <c r="AO112" s="6">
        <v>2333.8000000000002</v>
      </c>
      <c r="AP112" s="7"/>
      <c r="AQ112" s="6"/>
      <c r="AR112" s="6"/>
      <c r="AS112" s="8"/>
    </row>
    <row r="113" spans="1:45" ht="51.4" customHeight="1">
      <c r="A113" s="2" t="s">
        <v>260</v>
      </c>
      <c r="B113" s="3" t="s">
        <v>136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3">
        <v>850</v>
      </c>
      <c r="R113" s="3" t="s">
        <v>36</v>
      </c>
      <c r="S113" s="3" t="s">
        <v>134</v>
      </c>
      <c r="T113" s="4">
        <v>0</v>
      </c>
      <c r="U113" s="4">
        <v>0</v>
      </c>
      <c r="V113" s="4"/>
      <c r="W113" s="4"/>
      <c r="X113" s="4"/>
      <c r="Y113" s="4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/>
      <c r="AK113" s="6"/>
      <c r="AL113" s="6"/>
      <c r="AM113" s="6"/>
      <c r="AN113" s="6"/>
      <c r="AO113" s="6"/>
      <c r="AP113" s="7"/>
      <c r="AQ113" s="6"/>
      <c r="AR113" s="6"/>
      <c r="AS113" s="8"/>
    </row>
    <row r="114" spans="1:45" ht="51.4" customHeight="1">
      <c r="A114" s="2" t="s">
        <v>138</v>
      </c>
      <c r="B114" s="3" t="s">
        <v>139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"/>
      <c r="R114" s="3"/>
      <c r="S114" s="3"/>
      <c r="T114" s="4">
        <f>T115</f>
        <v>0</v>
      </c>
      <c r="U114" s="4">
        <f>U115</f>
        <v>0</v>
      </c>
      <c r="V114" s="4"/>
      <c r="W114" s="4"/>
      <c r="X114" s="4"/>
      <c r="Y114" s="4">
        <v>600</v>
      </c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>
        <v>600</v>
      </c>
      <c r="AK114" s="6"/>
      <c r="AL114" s="6"/>
      <c r="AM114" s="6"/>
      <c r="AN114" s="6"/>
      <c r="AO114" s="6">
        <v>600</v>
      </c>
      <c r="AP114" s="7"/>
      <c r="AQ114" s="6"/>
      <c r="AR114" s="6"/>
      <c r="AS114" s="8"/>
    </row>
    <row r="115" spans="1:45" ht="68.45" customHeight="1">
      <c r="A115" s="2" t="s">
        <v>140</v>
      </c>
      <c r="B115" s="3" t="s">
        <v>139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" t="s">
        <v>34</v>
      </c>
      <c r="R115" s="3" t="s">
        <v>36</v>
      </c>
      <c r="S115" s="3" t="s">
        <v>134</v>
      </c>
      <c r="T115" s="4">
        <v>0</v>
      </c>
      <c r="U115" s="4">
        <v>0</v>
      </c>
      <c r="V115" s="4"/>
      <c r="W115" s="4"/>
      <c r="X115" s="4"/>
      <c r="Y115" s="4">
        <v>600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>
        <v>600</v>
      </c>
      <c r="AK115" s="6"/>
      <c r="AL115" s="6"/>
      <c r="AM115" s="6"/>
      <c r="AN115" s="6"/>
      <c r="AO115" s="6">
        <v>600</v>
      </c>
      <c r="AP115" s="7"/>
      <c r="AQ115" s="6"/>
      <c r="AR115" s="6"/>
      <c r="AS115" s="8"/>
    </row>
    <row r="116" spans="1:45" ht="34.15" customHeight="1">
      <c r="A116" s="2" t="s">
        <v>141</v>
      </c>
      <c r="B116" s="3" t="s">
        <v>142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"/>
      <c r="R116" s="3"/>
      <c r="S116" s="3"/>
      <c r="T116" s="4">
        <f>T117</f>
        <v>50</v>
      </c>
      <c r="U116" s="4">
        <f>U117</f>
        <v>0</v>
      </c>
      <c r="V116" s="4"/>
      <c r="W116" s="4"/>
      <c r="X116" s="4"/>
      <c r="Y116" s="4">
        <v>2000</v>
      </c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>
        <v>2000</v>
      </c>
      <c r="AK116" s="6"/>
      <c r="AL116" s="6"/>
      <c r="AM116" s="6"/>
      <c r="AN116" s="6"/>
      <c r="AO116" s="6">
        <v>2000</v>
      </c>
      <c r="AP116" s="7"/>
      <c r="AQ116" s="6"/>
      <c r="AR116" s="6"/>
      <c r="AS116" s="8"/>
    </row>
    <row r="117" spans="1:45" ht="34.15" customHeight="1">
      <c r="A117" s="2" t="s">
        <v>143</v>
      </c>
      <c r="B117" s="3" t="s">
        <v>144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"/>
      <c r="R117" s="3"/>
      <c r="S117" s="3"/>
      <c r="T117" s="4">
        <f>T118</f>
        <v>50</v>
      </c>
      <c r="U117" s="4">
        <v>0</v>
      </c>
      <c r="V117" s="4"/>
      <c r="W117" s="4"/>
      <c r="X117" s="4"/>
      <c r="Y117" s="4">
        <v>2000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>
        <v>2000</v>
      </c>
      <c r="AK117" s="6"/>
      <c r="AL117" s="6"/>
      <c r="AM117" s="6"/>
      <c r="AN117" s="6"/>
      <c r="AO117" s="6">
        <v>2000</v>
      </c>
      <c r="AP117" s="7"/>
      <c r="AQ117" s="6"/>
      <c r="AR117" s="6"/>
      <c r="AS117" s="8"/>
    </row>
    <row r="118" spans="1:45" ht="51.4" customHeight="1">
      <c r="A118" s="2" t="s">
        <v>145</v>
      </c>
      <c r="B118" s="3" t="s">
        <v>144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" t="s">
        <v>34</v>
      </c>
      <c r="R118" s="3" t="s">
        <v>36</v>
      </c>
      <c r="S118" s="3" t="s">
        <v>134</v>
      </c>
      <c r="T118" s="4">
        <v>50</v>
      </c>
      <c r="U118" s="4">
        <v>0</v>
      </c>
      <c r="V118" s="4"/>
      <c r="W118" s="4"/>
      <c r="X118" s="4"/>
      <c r="Y118" s="4">
        <v>2000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>
        <v>2000</v>
      </c>
      <c r="AK118" s="6"/>
      <c r="AL118" s="6"/>
      <c r="AM118" s="6"/>
      <c r="AN118" s="6"/>
      <c r="AO118" s="6">
        <v>2000</v>
      </c>
      <c r="AP118" s="7"/>
      <c r="AQ118" s="6"/>
      <c r="AR118" s="6"/>
      <c r="AS118" s="8"/>
    </row>
    <row r="119" spans="1:45" ht="47.25">
      <c r="A119" s="2" t="s">
        <v>146</v>
      </c>
      <c r="B119" s="3" t="s">
        <v>147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"/>
      <c r="R119" s="3"/>
      <c r="S119" s="3"/>
      <c r="T119" s="17">
        <f>T120</f>
        <v>3732.99</v>
      </c>
      <c r="U119" s="17">
        <f>U120</f>
        <v>2218.42</v>
      </c>
      <c r="V119" s="4"/>
      <c r="W119" s="4">
        <v>2124.1999999999998</v>
      </c>
      <c r="X119" s="4"/>
      <c r="Y119" s="4">
        <v>289.7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>
        <v>40</v>
      </c>
      <c r="AK119" s="6"/>
      <c r="AL119" s="6"/>
      <c r="AM119" s="6"/>
      <c r="AN119" s="6"/>
      <c r="AO119" s="6">
        <v>40</v>
      </c>
      <c r="AP119" s="7"/>
      <c r="AQ119" s="6"/>
      <c r="AR119" s="6"/>
      <c r="AS119" s="8"/>
    </row>
    <row r="120" spans="1:45" ht="34.15" customHeight="1">
      <c r="A120" s="2" t="s">
        <v>27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"/>
      <c r="R120" s="3"/>
      <c r="S120" s="3"/>
      <c r="T120" s="17">
        <f>T121+T130+T133</f>
        <v>3732.99</v>
      </c>
      <c r="U120" s="17">
        <f>U121+U130+U133</f>
        <v>2218.42</v>
      </c>
      <c r="V120" s="4"/>
      <c r="W120" s="4">
        <v>2124.1999999999998</v>
      </c>
      <c r="X120" s="4"/>
      <c r="Y120" s="4">
        <v>289.7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>
        <v>40</v>
      </c>
      <c r="AK120" s="6"/>
      <c r="AL120" s="6"/>
      <c r="AM120" s="6"/>
      <c r="AN120" s="6"/>
      <c r="AO120" s="6">
        <v>40</v>
      </c>
      <c r="AP120" s="7"/>
      <c r="AQ120" s="6"/>
      <c r="AR120" s="6"/>
      <c r="AS120" s="8"/>
    </row>
    <row r="121" spans="1:45" ht="51.4" customHeight="1">
      <c r="A121" s="2" t="s">
        <v>149</v>
      </c>
      <c r="B121" s="3" t="s">
        <v>150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"/>
      <c r="R121" s="3"/>
      <c r="S121" s="3"/>
      <c r="T121" s="17">
        <f>+T124+T122+T126+T129</f>
        <v>3677.99</v>
      </c>
      <c r="U121" s="17">
        <f>+U124+U122+U126+U129</f>
        <v>2218.42</v>
      </c>
      <c r="V121" s="4"/>
      <c r="W121" s="4">
        <v>2124.1999999999998</v>
      </c>
      <c r="X121" s="4"/>
      <c r="Y121" s="4">
        <v>289.7</v>
      </c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/>
      <c r="AK121" s="6"/>
      <c r="AL121" s="6"/>
      <c r="AM121" s="6"/>
      <c r="AN121" s="6"/>
      <c r="AO121" s="6"/>
      <c r="AP121" s="7"/>
      <c r="AQ121" s="6"/>
      <c r="AR121" s="6"/>
      <c r="AS121" s="8"/>
    </row>
    <row r="122" spans="1:45" ht="76.5" customHeight="1">
      <c r="A122" s="2" t="s">
        <v>287</v>
      </c>
      <c r="B122" s="3" t="s">
        <v>288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3"/>
      <c r="R122" s="3"/>
      <c r="S122" s="3"/>
      <c r="T122" s="17">
        <v>0</v>
      </c>
      <c r="U122" s="17">
        <v>0</v>
      </c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/>
      <c r="AK122" s="6"/>
      <c r="AL122" s="6"/>
      <c r="AM122" s="6"/>
      <c r="AN122" s="6"/>
      <c r="AO122" s="6"/>
      <c r="AP122" s="7"/>
      <c r="AQ122" s="6"/>
      <c r="AR122" s="6"/>
      <c r="AS122" s="8"/>
    </row>
    <row r="123" spans="1:45" ht="76.5" customHeight="1">
      <c r="A123" s="2" t="s">
        <v>289</v>
      </c>
      <c r="B123" s="3" t="s">
        <v>288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5" t="s">
        <v>34</v>
      </c>
      <c r="R123" s="15" t="s">
        <v>36</v>
      </c>
      <c r="S123" s="15" t="s">
        <v>134</v>
      </c>
      <c r="T123" s="17">
        <v>0</v>
      </c>
      <c r="U123" s="17">
        <v>0</v>
      </c>
      <c r="V123" s="4"/>
      <c r="W123" s="4"/>
      <c r="X123" s="4"/>
      <c r="Y123" s="4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/>
      <c r="AK123" s="6"/>
      <c r="AL123" s="6"/>
      <c r="AM123" s="6"/>
      <c r="AN123" s="6"/>
      <c r="AO123" s="6"/>
      <c r="AP123" s="7"/>
      <c r="AQ123" s="6"/>
      <c r="AR123" s="6"/>
      <c r="AS123" s="8"/>
    </row>
    <row r="124" spans="1:45" ht="85.5" customHeight="1">
      <c r="A124" s="36" t="s">
        <v>154</v>
      </c>
      <c r="B124" s="15" t="s">
        <v>155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35"/>
      <c r="R124" s="15"/>
      <c r="S124" s="15"/>
      <c r="T124" s="17">
        <f>T125</f>
        <v>1000</v>
      </c>
      <c r="U124" s="17">
        <f>U125</f>
        <v>0</v>
      </c>
      <c r="V124" s="4"/>
      <c r="W124" s="4">
        <v>1069.3</v>
      </c>
      <c r="X124" s="4"/>
      <c r="Y124" s="4">
        <v>145.80000000000001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/>
      <c r="AK124" s="6"/>
      <c r="AL124" s="6"/>
      <c r="AM124" s="6"/>
      <c r="AN124" s="6"/>
      <c r="AO124" s="6"/>
      <c r="AP124" s="7"/>
      <c r="AQ124" s="6"/>
      <c r="AR124" s="6"/>
      <c r="AS124" s="8"/>
    </row>
    <row r="125" spans="1:45" ht="119.65" customHeight="1">
      <c r="A125" s="36" t="s">
        <v>156</v>
      </c>
      <c r="B125" s="15" t="s">
        <v>155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35" t="s">
        <v>34</v>
      </c>
      <c r="R125" s="15" t="s">
        <v>36</v>
      </c>
      <c r="S125" s="15" t="s">
        <v>134</v>
      </c>
      <c r="T125" s="17">
        <v>1000</v>
      </c>
      <c r="U125" s="17">
        <v>0</v>
      </c>
      <c r="V125" s="4"/>
      <c r="W125" s="4">
        <v>1069.3</v>
      </c>
      <c r="X125" s="4"/>
      <c r="Y125" s="4">
        <v>145.80000000000001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/>
      <c r="AK125" s="6"/>
      <c r="AL125" s="6"/>
      <c r="AM125" s="6"/>
      <c r="AN125" s="6"/>
      <c r="AO125" s="6"/>
      <c r="AP125" s="7"/>
      <c r="AQ125" s="6"/>
      <c r="AR125" s="6"/>
      <c r="AS125" s="8"/>
    </row>
    <row r="126" spans="1:45" ht="119.65" customHeight="1">
      <c r="A126" s="14" t="s">
        <v>151</v>
      </c>
      <c r="B126" s="15" t="s">
        <v>152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37"/>
      <c r="R126" s="15"/>
      <c r="S126" s="15"/>
      <c r="T126" s="17">
        <f>T127+T128</f>
        <v>1377.99</v>
      </c>
      <c r="U126" s="17">
        <f>U127+U128</f>
        <v>925.17</v>
      </c>
      <c r="V126" s="4"/>
      <c r="W126" s="4"/>
      <c r="X126" s="4"/>
      <c r="Y126" s="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/>
      <c r="AK126" s="6"/>
      <c r="AL126" s="6"/>
      <c r="AM126" s="6"/>
      <c r="AN126" s="6"/>
      <c r="AO126" s="6"/>
      <c r="AP126" s="7"/>
      <c r="AQ126" s="6"/>
      <c r="AR126" s="6"/>
      <c r="AS126" s="8"/>
    </row>
    <row r="127" spans="1:45" ht="119.65" customHeight="1">
      <c r="A127" s="36" t="s">
        <v>153</v>
      </c>
      <c r="B127" s="15" t="s">
        <v>152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37" t="s">
        <v>34</v>
      </c>
      <c r="R127" s="15" t="s">
        <v>79</v>
      </c>
      <c r="S127" s="15" t="s">
        <v>87</v>
      </c>
      <c r="T127" s="17">
        <v>925.19</v>
      </c>
      <c r="U127" s="17">
        <v>925.17</v>
      </c>
      <c r="V127" s="4"/>
      <c r="W127" s="4"/>
      <c r="X127" s="4"/>
      <c r="Y127" s="4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/>
      <c r="AK127" s="6"/>
      <c r="AL127" s="6"/>
      <c r="AM127" s="6"/>
      <c r="AN127" s="6"/>
      <c r="AO127" s="6"/>
      <c r="AP127" s="7"/>
      <c r="AQ127" s="6"/>
      <c r="AR127" s="6"/>
      <c r="AS127" s="8"/>
    </row>
    <row r="128" spans="1:45" ht="119.65" customHeight="1">
      <c r="A128" s="36" t="s">
        <v>153</v>
      </c>
      <c r="B128" s="15" t="s">
        <v>152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0" t="s">
        <v>34</v>
      </c>
      <c r="R128" s="15" t="s">
        <v>79</v>
      </c>
      <c r="S128" s="15" t="s">
        <v>80</v>
      </c>
      <c r="T128" s="17">
        <v>452.8</v>
      </c>
      <c r="U128" s="17">
        <v>0</v>
      </c>
      <c r="V128" s="4"/>
      <c r="W128" s="4"/>
      <c r="X128" s="4"/>
      <c r="Y128" s="4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/>
      <c r="AK128" s="6"/>
      <c r="AL128" s="6"/>
      <c r="AM128" s="6"/>
      <c r="AN128" s="6"/>
      <c r="AO128" s="6"/>
      <c r="AP128" s="7"/>
      <c r="AQ128" s="6"/>
      <c r="AR128" s="6"/>
      <c r="AS128" s="8"/>
    </row>
    <row r="129" spans="1:45" ht="119.65" customHeight="1">
      <c r="A129" s="36" t="s">
        <v>156</v>
      </c>
      <c r="B129" s="15" t="s">
        <v>155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1" t="s">
        <v>34</v>
      </c>
      <c r="R129" s="15" t="s">
        <v>79</v>
      </c>
      <c r="S129" s="15" t="s">
        <v>80</v>
      </c>
      <c r="T129" s="17">
        <v>1300</v>
      </c>
      <c r="U129" s="17">
        <v>1293.25</v>
      </c>
      <c r="V129" s="4"/>
      <c r="W129" s="4"/>
      <c r="X129" s="4"/>
      <c r="Y129" s="4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/>
      <c r="AK129" s="6"/>
      <c r="AL129" s="6"/>
      <c r="AM129" s="6"/>
      <c r="AN129" s="6"/>
      <c r="AO129" s="6"/>
      <c r="AP129" s="7"/>
      <c r="AQ129" s="6"/>
      <c r="AR129" s="6"/>
      <c r="AS129" s="8"/>
    </row>
    <row r="130" spans="1:45" ht="51.4" customHeight="1">
      <c r="A130" s="14" t="s">
        <v>157</v>
      </c>
      <c r="B130" s="15" t="s">
        <v>158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1"/>
      <c r="R130" s="15"/>
      <c r="S130" s="15"/>
      <c r="T130" s="17">
        <f>T131</f>
        <v>5</v>
      </c>
      <c r="U130" s="17">
        <f>U131</f>
        <v>0</v>
      </c>
      <c r="V130" s="4"/>
      <c r="W130" s="4"/>
      <c r="X130" s="4"/>
      <c r="Y130" s="4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>
        <v>10</v>
      </c>
      <c r="AK130" s="6"/>
      <c r="AL130" s="6"/>
      <c r="AM130" s="6"/>
      <c r="AN130" s="6"/>
      <c r="AO130" s="6">
        <v>10</v>
      </c>
      <c r="AP130" s="7"/>
      <c r="AQ130" s="6"/>
      <c r="AR130" s="6"/>
      <c r="AS130" s="8"/>
    </row>
    <row r="131" spans="1:45" ht="34.15" customHeight="1">
      <c r="A131" s="14" t="s">
        <v>159</v>
      </c>
      <c r="B131" s="15" t="s">
        <v>160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35"/>
      <c r="R131" s="15"/>
      <c r="S131" s="15"/>
      <c r="T131" s="17">
        <f>T132</f>
        <v>5</v>
      </c>
      <c r="U131" s="17">
        <f>U132</f>
        <v>0</v>
      </c>
      <c r="V131" s="4"/>
      <c r="W131" s="4"/>
      <c r="X131" s="4"/>
      <c r="Y131" s="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>
        <v>10</v>
      </c>
      <c r="AK131" s="6"/>
      <c r="AL131" s="6"/>
      <c r="AM131" s="6"/>
      <c r="AN131" s="6"/>
      <c r="AO131" s="6">
        <v>10</v>
      </c>
      <c r="AP131" s="7"/>
      <c r="AQ131" s="6"/>
      <c r="AR131" s="6"/>
      <c r="AS131" s="8"/>
    </row>
    <row r="132" spans="1:45" ht="51.4" customHeight="1">
      <c r="A132" s="14" t="s">
        <v>161</v>
      </c>
      <c r="B132" s="15" t="s">
        <v>160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35" t="s">
        <v>34</v>
      </c>
      <c r="R132" s="15" t="s">
        <v>36</v>
      </c>
      <c r="S132" s="15" t="s">
        <v>81</v>
      </c>
      <c r="T132" s="17">
        <v>5</v>
      </c>
      <c r="U132" s="17">
        <v>0</v>
      </c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>
        <v>10</v>
      </c>
      <c r="AK132" s="6"/>
      <c r="AL132" s="6"/>
      <c r="AM132" s="6"/>
      <c r="AN132" s="6"/>
      <c r="AO132" s="6">
        <v>10</v>
      </c>
      <c r="AP132" s="7"/>
      <c r="AQ132" s="6"/>
      <c r="AR132" s="6"/>
      <c r="AS132" s="8"/>
    </row>
    <row r="133" spans="1:45" ht="51.4" customHeight="1">
      <c r="A133" s="14" t="s">
        <v>162</v>
      </c>
      <c r="B133" s="15" t="s">
        <v>163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35"/>
      <c r="R133" s="15"/>
      <c r="S133" s="15"/>
      <c r="T133" s="17">
        <f>T134</f>
        <v>50</v>
      </c>
      <c r="U133" s="17">
        <f>U134</f>
        <v>0</v>
      </c>
      <c r="V133" s="4"/>
      <c r="W133" s="4"/>
      <c r="X133" s="4"/>
      <c r="Y133" s="4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>
        <v>30</v>
      </c>
      <c r="AK133" s="6"/>
      <c r="AL133" s="6"/>
      <c r="AM133" s="6"/>
      <c r="AN133" s="6"/>
      <c r="AO133" s="6">
        <v>30</v>
      </c>
      <c r="AP133" s="7"/>
      <c r="AQ133" s="6"/>
      <c r="AR133" s="6"/>
      <c r="AS133" s="8"/>
    </row>
    <row r="134" spans="1:45" ht="34.15" customHeight="1">
      <c r="A134" s="14" t="s">
        <v>164</v>
      </c>
      <c r="B134" s="15" t="s">
        <v>165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35"/>
      <c r="R134" s="15"/>
      <c r="S134" s="15"/>
      <c r="T134" s="17">
        <f>T135</f>
        <v>50</v>
      </c>
      <c r="U134" s="17">
        <f>U135</f>
        <v>0</v>
      </c>
      <c r="V134" s="4"/>
      <c r="W134" s="4"/>
      <c r="X134" s="4"/>
      <c r="Y134" s="4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>
        <v>30</v>
      </c>
      <c r="AK134" s="6"/>
      <c r="AL134" s="6"/>
      <c r="AM134" s="6"/>
      <c r="AN134" s="6"/>
      <c r="AO134" s="6">
        <v>30</v>
      </c>
      <c r="AP134" s="7"/>
      <c r="AQ134" s="6"/>
      <c r="AR134" s="6"/>
      <c r="AS134" s="8"/>
    </row>
    <row r="135" spans="1:45" ht="51.4" customHeight="1">
      <c r="A135" s="14" t="s">
        <v>166</v>
      </c>
      <c r="B135" s="15" t="s">
        <v>165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35" t="s">
        <v>45</v>
      </c>
      <c r="R135" s="15" t="s">
        <v>167</v>
      </c>
      <c r="S135" s="15" t="s">
        <v>167</v>
      </c>
      <c r="T135" s="17">
        <v>50</v>
      </c>
      <c r="U135" s="17">
        <v>0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>
        <v>30</v>
      </c>
      <c r="AK135" s="6"/>
      <c r="AL135" s="6"/>
      <c r="AM135" s="6"/>
      <c r="AN135" s="6"/>
      <c r="AO135" s="6">
        <v>30</v>
      </c>
      <c r="AP135" s="7"/>
      <c r="AQ135" s="6"/>
      <c r="AR135" s="6"/>
      <c r="AS135" s="8"/>
    </row>
    <row r="136" spans="1:45" ht="34.15" customHeight="1">
      <c r="A136" s="14" t="s">
        <v>168</v>
      </c>
      <c r="B136" s="15" t="s">
        <v>169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39"/>
      <c r="R136" s="15"/>
      <c r="S136" s="15"/>
      <c r="T136" s="17">
        <f>T137+T161+T195</f>
        <v>13507.890000000001</v>
      </c>
      <c r="U136" s="17">
        <f>U137+U161+U195</f>
        <v>10230.599999999999</v>
      </c>
      <c r="V136" s="4">
        <v>297.39999999999998</v>
      </c>
      <c r="W136" s="4">
        <v>3.5</v>
      </c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>
        <v>9397.1</v>
      </c>
      <c r="AK136" s="6">
        <v>297.39999999999998</v>
      </c>
      <c r="AL136" s="6">
        <v>3.5</v>
      </c>
      <c r="AM136" s="6"/>
      <c r="AN136" s="6"/>
      <c r="AO136" s="6">
        <v>8824.7999999999993</v>
      </c>
      <c r="AP136" s="7"/>
      <c r="AQ136" s="6">
        <v>3.5</v>
      </c>
      <c r="AR136" s="6"/>
      <c r="AS136" s="8"/>
    </row>
    <row r="137" spans="1:45" ht="34.15" customHeight="1">
      <c r="A137" s="14" t="s">
        <v>170</v>
      </c>
      <c r="B137" s="15" t="s">
        <v>171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39"/>
      <c r="R137" s="15"/>
      <c r="S137" s="15"/>
      <c r="T137" s="17">
        <f>T138</f>
        <v>8859.9500000000007</v>
      </c>
      <c r="U137" s="17">
        <f>U138</f>
        <v>7205.0099999999993</v>
      </c>
      <c r="V137" s="4"/>
      <c r="W137" s="4">
        <v>3.5</v>
      </c>
      <c r="X137" s="4"/>
      <c r="Y137" s="4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>
        <v>8187.7</v>
      </c>
      <c r="AK137" s="6"/>
      <c r="AL137" s="6">
        <v>3.5</v>
      </c>
      <c r="AM137" s="6"/>
      <c r="AN137" s="6"/>
      <c r="AO137" s="6">
        <v>8187.7</v>
      </c>
      <c r="AP137" s="7"/>
      <c r="AQ137" s="6">
        <v>3.5</v>
      </c>
      <c r="AR137" s="6"/>
      <c r="AS137" s="8"/>
    </row>
    <row r="138" spans="1:45" ht="34.15" customHeight="1">
      <c r="A138" s="14" t="s">
        <v>172</v>
      </c>
      <c r="B138" s="15" t="s">
        <v>173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35"/>
      <c r="R138" s="15"/>
      <c r="S138" s="15"/>
      <c r="T138" s="17">
        <f>T139+T143+T145+T147+T149+T151+T153+T155+T157+T159</f>
        <v>8859.9500000000007</v>
      </c>
      <c r="U138" s="17">
        <f>U139+U143+U145+U147+U149+U151+U153+U155+U157+U159</f>
        <v>7205.0099999999993</v>
      </c>
      <c r="V138" s="4"/>
      <c r="W138" s="4">
        <v>3.5</v>
      </c>
      <c r="X138" s="4"/>
      <c r="Y138" s="4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>
        <v>8187.7</v>
      </c>
      <c r="AK138" s="6"/>
      <c r="AL138" s="6">
        <v>3.5</v>
      </c>
      <c r="AM138" s="6"/>
      <c r="AN138" s="6"/>
      <c r="AO138" s="6">
        <v>8187.7</v>
      </c>
      <c r="AP138" s="7"/>
      <c r="AQ138" s="6">
        <v>3.5</v>
      </c>
      <c r="AR138" s="6"/>
      <c r="AS138" s="8"/>
    </row>
    <row r="139" spans="1:45" ht="34.15" customHeight="1">
      <c r="A139" s="14" t="s">
        <v>174</v>
      </c>
      <c r="B139" s="15" t="s">
        <v>175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35"/>
      <c r="R139" s="15"/>
      <c r="S139" s="15"/>
      <c r="T139" s="17">
        <f>T140+T141+T142</f>
        <v>6074.31</v>
      </c>
      <c r="U139" s="17">
        <f>U140+U141+U142</f>
        <v>5064.43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>
        <v>6602.2</v>
      </c>
      <c r="AK139" s="6"/>
      <c r="AL139" s="6"/>
      <c r="AM139" s="6"/>
      <c r="AN139" s="6"/>
      <c r="AO139" s="6">
        <v>6602.2</v>
      </c>
      <c r="AP139" s="7"/>
      <c r="AQ139" s="6"/>
      <c r="AR139" s="6"/>
      <c r="AS139" s="8"/>
    </row>
    <row r="140" spans="1:45" ht="51.4" customHeight="1">
      <c r="A140" s="14" t="s">
        <v>176</v>
      </c>
      <c r="B140" s="15" t="s">
        <v>175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35" t="s">
        <v>177</v>
      </c>
      <c r="R140" s="15" t="s">
        <v>35</v>
      </c>
      <c r="S140" s="15" t="s">
        <v>36</v>
      </c>
      <c r="T140" s="17">
        <v>4562.18</v>
      </c>
      <c r="U140" s="17">
        <v>4263.17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>
        <v>5414.7</v>
      </c>
      <c r="AK140" s="6"/>
      <c r="AL140" s="6"/>
      <c r="AM140" s="6"/>
      <c r="AN140" s="6"/>
      <c r="AO140" s="6">
        <v>5414.7</v>
      </c>
      <c r="AP140" s="7"/>
      <c r="AQ140" s="6"/>
      <c r="AR140" s="6"/>
      <c r="AS140" s="8"/>
    </row>
    <row r="141" spans="1:45" ht="51.4" customHeight="1">
      <c r="A141" s="14" t="s">
        <v>178</v>
      </c>
      <c r="B141" s="15" t="s">
        <v>175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35" t="s">
        <v>34</v>
      </c>
      <c r="R141" s="15" t="s">
        <v>35</v>
      </c>
      <c r="S141" s="15" t="s">
        <v>36</v>
      </c>
      <c r="T141" s="17">
        <v>1512.13</v>
      </c>
      <c r="U141" s="17">
        <v>801.26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>
        <v>1186.5</v>
      </c>
      <c r="AK141" s="6"/>
      <c r="AL141" s="6"/>
      <c r="AM141" s="6"/>
      <c r="AN141" s="6"/>
      <c r="AO141" s="6">
        <v>1186.5</v>
      </c>
      <c r="AP141" s="7"/>
      <c r="AQ141" s="6"/>
      <c r="AR141" s="6"/>
      <c r="AS141" s="8"/>
    </row>
    <row r="142" spans="1:45" ht="34.15" customHeight="1">
      <c r="A142" s="14" t="s">
        <v>279</v>
      </c>
      <c r="B142" s="15" t="s">
        <v>175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35">
        <v>830</v>
      </c>
      <c r="R142" s="15" t="s">
        <v>35</v>
      </c>
      <c r="S142" s="15" t="s">
        <v>36</v>
      </c>
      <c r="T142" s="17">
        <v>0</v>
      </c>
      <c r="U142" s="17">
        <v>0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>
        <v>1</v>
      </c>
      <c r="AK142" s="6"/>
      <c r="AL142" s="6"/>
      <c r="AM142" s="6"/>
      <c r="AN142" s="6"/>
      <c r="AO142" s="6">
        <v>1</v>
      </c>
      <c r="AP142" s="7"/>
      <c r="AQ142" s="6"/>
      <c r="AR142" s="6"/>
      <c r="AS142" s="8"/>
    </row>
    <row r="143" spans="1:45" ht="34.15" customHeight="1">
      <c r="A143" s="14" t="s">
        <v>180</v>
      </c>
      <c r="B143" s="15" t="s">
        <v>181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35"/>
      <c r="R143" s="15"/>
      <c r="S143" s="15"/>
      <c r="T143" s="17">
        <f>T144</f>
        <v>712.24</v>
      </c>
      <c r="U143" s="17">
        <f>U144</f>
        <v>471.36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>
        <v>409.9</v>
      </c>
      <c r="AK143" s="6"/>
      <c r="AL143" s="6"/>
      <c r="AM143" s="6"/>
      <c r="AN143" s="6"/>
      <c r="AO143" s="6">
        <v>409.9</v>
      </c>
      <c r="AP143" s="7"/>
      <c r="AQ143" s="6"/>
      <c r="AR143" s="6"/>
      <c r="AS143" s="8"/>
    </row>
    <row r="144" spans="1:45" ht="51.4" customHeight="1">
      <c r="A144" s="14" t="s">
        <v>182</v>
      </c>
      <c r="B144" s="15" t="s">
        <v>181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35" t="s">
        <v>177</v>
      </c>
      <c r="R144" s="15" t="s">
        <v>35</v>
      </c>
      <c r="S144" s="15" t="s">
        <v>36</v>
      </c>
      <c r="T144" s="17">
        <v>712.24</v>
      </c>
      <c r="U144" s="17">
        <v>471.36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>
        <v>409.9</v>
      </c>
      <c r="AK144" s="6"/>
      <c r="AL144" s="6"/>
      <c r="AM144" s="6"/>
      <c r="AN144" s="6"/>
      <c r="AO144" s="6">
        <v>409.9</v>
      </c>
      <c r="AP144" s="7"/>
      <c r="AQ144" s="6"/>
      <c r="AR144" s="6"/>
      <c r="AS144" s="8"/>
    </row>
    <row r="145" spans="1:45" ht="34.15" customHeight="1">
      <c r="A145" s="14" t="s">
        <v>183</v>
      </c>
      <c r="B145" s="15" t="s">
        <v>184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35"/>
      <c r="R145" s="15"/>
      <c r="S145" s="15"/>
      <c r="T145" s="17">
        <f>T146</f>
        <v>1334.8</v>
      </c>
      <c r="U145" s="17">
        <f>U146</f>
        <v>1117.8800000000001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>
        <v>1172.0999999999999</v>
      </c>
      <c r="AK145" s="6"/>
      <c r="AL145" s="6"/>
      <c r="AM145" s="6"/>
      <c r="AN145" s="6"/>
      <c r="AO145" s="6">
        <v>1172.0999999999999</v>
      </c>
      <c r="AP145" s="7"/>
      <c r="AQ145" s="6"/>
      <c r="AR145" s="6"/>
      <c r="AS145" s="8"/>
    </row>
    <row r="146" spans="1:45" ht="34.15" customHeight="1">
      <c r="A146" s="14" t="s">
        <v>185</v>
      </c>
      <c r="B146" s="15" t="s">
        <v>184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35" t="s">
        <v>177</v>
      </c>
      <c r="R146" s="15" t="s">
        <v>35</v>
      </c>
      <c r="S146" s="15" t="s">
        <v>36</v>
      </c>
      <c r="T146" s="17">
        <v>1334.8</v>
      </c>
      <c r="U146" s="17">
        <v>1117.8800000000001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>
        <v>1172.0999999999999</v>
      </c>
      <c r="AK146" s="6"/>
      <c r="AL146" s="6"/>
      <c r="AM146" s="6"/>
      <c r="AN146" s="6"/>
      <c r="AO146" s="6">
        <v>1172.0999999999999</v>
      </c>
      <c r="AP146" s="7"/>
      <c r="AQ146" s="6"/>
      <c r="AR146" s="6"/>
      <c r="AS146" s="8"/>
    </row>
    <row r="147" spans="1:45" ht="51.4" customHeight="1">
      <c r="A147" s="14" t="s">
        <v>186</v>
      </c>
      <c r="B147" s="15" t="s">
        <v>187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35"/>
      <c r="R147" s="15"/>
      <c r="S147" s="15"/>
      <c r="T147" s="17">
        <f>T148</f>
        <v>33.6</v>
      </c>
      <c r="U147" s="17">
        <f>U148</f>
        <v>25.2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/>
      <c r="AK147" s="6"/>
      <c r="AL147" s="6"/>
      <c r="AM147" s="6"/>
      <c r="AN147" s="6"/>
      <c r="AO147" s="6"/>
      <c r="AP147" s="7"/>
      <c r="AQ147" s="6"/>
      <c r="AR147" s="6"/>
      <c r="AS147" s="8"/>
    </row>
    <row r="148" spans="1:45" ht="51.4" customHeight="1">
      <c r="A148" s="14" t="s">
        <v>188</v>
      </c>
      <c r="B148" s="15" t="s">
        <v>187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35" t="s">
        <v>189</v>
      </c>
      <c r="R148" s="15" t="s">
        <v>35</v>
      </c>
      <c r="S148" s="15" t="s">
        <v>190</v>
      </c>
      <c r="T148" s="17">
        <v>33.6</v>
      </c>
      <c r="U148" s="17">
        <v>25.2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/>
      <c r="AK148" s="6"/>
      <c r="AL148" s="6"/>
      <c r="AM148" s="6"/>
      <c r="AN148" s="6"/>
      <c r="AO148" s="6"/>
      <c r="AP148" s="7"/>
      <c r="AQ148" s="6"/>
      <c r="AR148" s="6"/>
      <c r="AS148" s="8"/>
    </row>
    <row r="149" spans="1:45" ht="34.15" customHeight="1">
      <c r="A149" s="14" t="s">
        <v>191</v>
      </c>
      <c r="B149" s="15" t="s">
        <v>192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35"/>
      <c r="R149" s="15"/>
      <c r="S149" s="15"/>
      <c r="T149" s="17">
        <f>T150</f>
        <v>600</v>
      </c>
      <c r="U149" s="17">
        <f>U150</f>
        <v>450</v>
      </c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/>
      <c r="AK149" s="6"/>
      <c r="AL149" s="6"/>
      <c r="AM149" s="6"/>
      <c r="AN149" s="6"/>
      <c r="AO149" s="6"/>
      <c r="AP149" s="7"/>
      <c r="AQ149" s="6"/>
      <c r="AR149" s="6"/>
      <c r="AS149" s="8"/>
    </row>
    <row r="150" spans="1:45" ht="51.4" customHeight="1">
      <c r="A150" s="14" t="s">
        <v>193</v>
      </c>
      <c r="B150" s="15" t="s">
        <v>192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35" t="s">
        <v>189</v>
      </c>
      <c r="R150" s="15" t="s">
        <v>35</v>
      </c>
      <c r="S150" s="15" t="s">
        <v>190</v>
      </c>
      <c r="T150" s="17">
        <v>600</v>
      </c>
      <c r="U150" s="17">
        <v>450</v>
      </c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/>
      <c r="AK150" s="6"/>
      <c r="AL150" s="6"/>
      <c r="AM150" s="6"/>
      <c r="AN150" s="6"/>
      <c r="AO150" s="6"/>
      <c r="AP150" s="7"/>
      <c r="AQ150" s="6"/>
      <c r="AR150" s="6"/>
      <c r="AS150" s="8"/>
    </row>
    <row r="151" spans="1:45" ht="68.45" customHeight="1">
      <c r="A151" s="14" t="s">
        <v>194</v>
      </c>
      <c r="B151" s="15" t="s">
        <v>195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35"/>
      <c r="R151" s="15"/>
      <c r="S151" s="15"/>
      <c r="T151" s="17">
        <f>T152</f>
        <v>10.3</v>
      </c>
      <c r="U151" s="17">
        <f>U152</f>
        <v>7.73</v>
      </c>
      <c r="V151" s="4"/>
      <c r="W151" s="4"/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/>
      <c r="AK151" s="6"/>
      <c r="AL151" s="6"/>
      <c r="AM151" s="6"/>
      <c r="AN151" s="6"/>
      <c r="AO151" s="6"/>
      <c r="AP151" s="7"/>
      <c r="AQ151" s="6"/>
      <c r="AR151" s="6"/>
      <c r="AS151" s="8"/>
    </row>
    <row r="152" spans="1:45" ht="68.45" customHeight="1">
      <c r="A152" s="14" t="s">
        <v>196</v>
      </c>
      <c r="B152" s="15" t="s">
        <v>195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35" t="s">
        <v>189</v>
      </c>
      <c r="R152" s="15" t="s">
        <v>35</v>
      </c>
      <c r="S152" s="15" t="s">
        <v>36</v>
      </c>
      <c r="T152" s="17">
        <v>10.3</v>
      </c>
      <c r="U152" s="17">
        <v>7.73</v>
      </c>
      <c r="V152" s="4"/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/>
      <c r="AK152" s="6"/>
      <c r="AL152" s="6"/>
      <c r="AM152" s="6"/>
      <c r="AN152" s="6"/>
      <c r="AO152" s="6"/>
      <c r="AP152" s="7"/>
      <c r="AQ152" s="6"/>
      <c r="AR152" s="6"/>
      <c r="AS152" s="8"/>
    </row>
    <row r="153" spans="1:45" ht="51.4" customHeight="1">
      <c r="A153" s="14" t="s">
        <v>197</v>
      </c>
      <c r="B153" s="15" t="s">
        <v>198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35"/>
      <c r="R153" s="15"/>
      <c r="S153" s="15"/>
      <c r="T153" s="17">
        <f>T154</f>
        <v>38.700000000000003</v>
      </c>
      <c r="U153" s="17">
        <f>U154</f>
        <v>29.03</v>
      </c>
      <c r="V153" s="4"/>
      <c r="W153" s="4"/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/>
      <c r="AK153" s="6"/>
      <c r="AL153" s="6"/>
      <c r="AM153" s="6"/>
      <c r="AN153" s="6"/>
      <c r="AO153" s="6"/>
      <c r="AP153" s="7"/>
      <c r="AQ153" s="6"/>
      <c r="AR153" s="6"/>
      <c r="AS153" s="8"/>
    </row>
    <row r="154" spans="1:45" ht="68.45" customHeight="1">
      <c r="A154" s="14" t="s">
        <v>199</v>
      </c>
      <c r="B154" s="15" t="s">
        <v>198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35" t="s">
        <v>189</v>
      </c>
      <c r="R154" s="15" t="s">
        <v>35</v>
      </c>
      <c r="S154" s="15" t="s">
        <v>36</v>
      </c>
      <c r="T154" s="17">
        <v>38.700000000000003</v>
      </c>
      <c r="U154" s="17">
        <v>29.03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/>
      <c r="AK154" s="6"/>
      <c r="AL154" s="6"/>
      <c r="AM154" s="6"/>
      <c r="AN154" s="6"/>
      <c r="AO154" s="6"/>
      <c r="AP154" s="7"/>
      <c r="AQ154" s="6"/>
      <c r="AR154" s="6"/>
      <c r="AS154" s="8"/>
    </row>
    <row r="155" spans="1:45" ht="34.15" customHeight="1">
      <c r="A155" s="14" t="s">
        <v>200</v>
      </c>
      <c r="B155" s="15" t="s">
        <v>201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35"/>
      <c r="R155" s="15"/>
      <c r="S155" s="15"/>
      <c r="T155" s="17">
        <f>T156</f>
        <v>0</v>
      </c>
      <c r="U155" s="17">
        <f>U156</f>
        <v>0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/>
      <c r="AK155" s="6"/>
      <c r="AL155" s="6"/>
      <c r="AM155" s="6"/>
      <c r="AN155" s="6"/>
      <c r="AO155" s="6"/>
      <c r="AP155" s="7"/>
      <c r="AQ155" s="6"/>
      <c r="AR155" s="6"/>
      <c r="AS155" s="8"/>
    </row>
    <row r="156" spans="1:45" ht="51.4" customHeight="1">
      <c r="A156" s="14" t="s">
        <v>202</v>
      </c>
      <c r="B156" s="15" t="s">
        <v>201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35" t="s">
        <v>189</v>
      </c>
      <c r="R156" s="15" t="s">
        <v>35</v>
      </c>
      <c r="S156" s="15" t="s">
        <v>36</v>
      </c>
      <c r="T156" s="17">
        <v>0</v>
      </c>
      <c r="U156" s="17">
        <v>0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/>
      <c r="AK156" s="6"/>
      <c r="AL156" s="6"/>
      <c r="AM156" s="6"/>
      <c r="AN156" s="6"/>
      <c r="AO156" s="6"/>
      <c r="AP156" s="7"/>
      <c r="AQ156" s="6"/>
      <c r="AR156" s="6"/>
      <c r="AS156" s="8"/>
    </row>
    <row r="157" spans="1:45" ht="51.4" customHeight="1">
      <c r="A157" s="14" t="s">
        <v>203</v>
      </c>
      <c r="B157" s="15" t="s">
        <v>204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35"/>
      <c r="R157" s="15"/>
      <c r="S157" s="15"/>
      <c r="T157" s="17">
        <f>T158</f>
        <v>52.5</v>
      </c>
      <c r="U157" s="17">
        <f>U158</f>
        <v>39.380000000000003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/>
      <c r="AK157" s="6"/>
      <c r="AL157" s="6"/>
      <c r="AM157" s="6"/>
      <c r="AN157" s="6"/>
      <c r="AO157" s="6"/>
      <c r="AP157" s="7"/>
      <c r="AQ157" s="6"/>
      <c r="AR157" s="6"/>
      <c r="AS157" s="8"/>
    </row>
    <row r="158" spans="1:45" ht="51.4" customHeight="1">
      <c r="A158" s="14" t="s">
        <v>205</v>
      </c>
      <c r="B158" s="15" t="s">
        <v>204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35" t="s">
        <v>189</v>
      </c>
      <c r="R158" s="15" t="s">
        <v>35</v>
      </c>
      <c r="S158" s="15" t="s">
        <v>36</v>
      </c>
      <c r="T158" s="17">
        <v>52.5</v>
      </c>
      <c r="U158" s="17">
        <v>39.380000000000003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/>
      <c r="AK158" s="6"/>
      <c r="AL158" s="6"/>
      <c r="AM158" s="6"/>
      <c r="AN158" s="6"/>
      <c r="AO158" s="6"/>
      <c r="AP158" s="7"/>
      <c r="AQ158" s="6"/>
      <c r="AR158" s="6"/>
      <c r="AS158" s="8"/>
    </row>
    <row r="159" spans="1:45" ht="51.4" customHeight="1">
      <c r="A159" s="14" t="s">
        <v>206</v>
      </c>
      <c r="B159" s="15" t="s">
        <v>207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35"/>
      <c r="R159" s="15"/>
      <c r="S159" s="15"/>
      <c r="T159" s="17">
        <f>T160</f>
        <v>3.5</v>
      </c>
      <c r="U159" s="17">
        <f>U160</f>
        <v>0</v>
      </c>
      <c r="V159" s="4"/>
      <c r="W159" s="4">
        <v>3.5</v>
      </c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>
        <v>3.5</v>
      </c>
      <c r="AK159" s="6"/>
      <c r="AL159" s="6">
        <v>3.5</v>
      </c>
      <c r="AM159" s="6"/>
      <c r="AN159" s="6"/>
      <c r="AO159" s="6">
        <v>3.5</v>
      </c>
      <c r="AP159" s="7"/>
      <c r="AQ159" s="6">
        <v>3.5</v>
      </c>
      <c r="AR159" s="6"/>
      <c r="AS159" s="8"/>
    </row>
    <row r="160" spans="1:45" ht="68.45" customHeight="1">
      <c r="A160" s="14" t="s">
        <v>208</v>
      </c>
      <c r="B160" s="15" t="s">
        <v>207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35" t="s">
        <v>34</v>
      </c>
      <c r="R160" s="15" t="s">
        <v>35</v>
      </c>
      <c r="S160" s="15" t="s">
        <v>209</v>
      </c>
      <c r="T160" s="17">
        <v>3.5</v>
      </c>
      <c r="U160" s="17">
        <v>0</v>
      </c>
      <c r="V160" s="4"/>
      <c r="W160" s="4">
        <v>3.5</v>
      </c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>
        <v>3.5</v>
      </c>
      <c r="AK160" s="6"/>
      <c r="AL160" s="6">
        <v>3.5</v>
      </c>
      <c r="AM160" s="6"/>
      <c r="AN160" s="6"/>
      <c r="AO160" s="6">
        <v>3.5</v>
      </c>
      <c r="AP160" s="7"/>
      <c r="AQ160" s="6">
        <v>3.5</v>
      </c>
      <c r="AR160" s="6"/>
      <c r="AS160" s="8"/>
    </row>
    <row r="161" spans="1:45" ht="34.15" customHeight="1">
      <c r="A161" s="14" t="s">
        <v>210</v>
      </c>
      <c r="B161" s="15" t="s">
        <v>211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38"/>
      <c r="R161" s="15"/>
      <c r="S161" s="15"/>
      <c r="T161" s="17">
        <f>T162</f>
        <v>4647.9400000000005</v>
      </c>
      <c r="U161" s="17">
        <f>U162</f>
        <v>3025.5899999999997</v>
      </c>
      <c r="V161" s="4">
        <v>297.39999999999998</v>
      </c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>
        <v>1209.4000000000001</v>
      </c>
      <c r="AK161" s="6">
        <v>297.39999999999998</v>
      </c>
      <c r="AL161" s="6"/>
      <c r="AM161" s="6"/>
      <c r="AN161" s="6"/>
      <c r="AO161" s="6">
        <v>637.1</v>
      </c>
      <c r="AP161" s="7"/>
      <c r="AQ161" s="6"/>
      <c r="AR161" s="6"/>
      <c r="AS161" s="8"/>
    </row>
    <row r="162" spans="1:45" ht="34.15" customHeight="1">
      <c r="A162" s="14" t="s">
        <v>172</v>
      </c>
      <c r="B162" s="15" t="s">
        <v>212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38"/>
      <c r="R162" s="15"/>
      <c r="S162" s="15"/>
      <c r="T162" s="17">
        <f>T163+T165+T167+T174+T176+T178+T180+T184+T187+T193+T189+T171+T191+T183</f>
        <v>4647.9400000000005</v>
      </c>
      <c r="U162" s="17">
        <f>U163+U165+U167+U174+U176+U178+U180+U184+U187+U193+U189+U171+U191+U183</f>
        <v>3025.5899999999997</v>
      </c>
      <c r="V162" s="4">
        <v>297.39999999999998</v>
      </c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>
        <v>1209.4000000000001</v>
      </c>
      <c r="AK162" s="6">
        <v>297.39999999999998</v>
      </c>
      <c r="AL162" s="6"/>
      <c r="AM162" s="6"/>
      <c r="AN162" s="6"/>
      <c r="AO162" s="6">
        <v>637.1</v>
      </c>
      <c r="AP162" s="7"/>
      <c r="AQ162" s="6"/>
      <c r="AR162" s="6"/>
      <c r="AS162" s="8"/>
    </row>
    <row r="163" spans="1:45" ht="34.15" customHeight="1">
      <c r="A163" s="14" t="s">
        <v>213</v>
      </c>
      <c r="B163" s="15" t="s">
        <v>214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38"/>
      <c r="R163" s="15"/>
      <c r="S163" s="15"/>
      <c r="T163" s="17">
        <f>T164</f>
        <v>70</v>
      </c>
      <c r="U163" s="17">
        <f>U164</f>
        <v>0</v>
      </c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>
        <v>5</v>
      </c>
      <c r="AK163" s="6"/>
      <c r="AL163" s="6"/>
      <c r="AM163" s="6"/>
      <c r="AN163" s="6"/>
      <c r="AO163" s="6">
        <v>5</v>
      </c>
      <c r="AP163" s="7"/>
      <c r="AQ163" s="6"/>
      <c r="AR163" s="6"/>
      <c r="AS163" s="8"/>
    </row>
    <row r="164" spans="1:45" ht="34.15" customHeight="1">
      <c r="A164" s="14" t="s">
        <v>215</v>
      </c>
      <c r="B164" s="15" t="s">
        <v>214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35" t="s">
        <v>216</v>
      </c>
      <c r="R164" s="15" t="s">
        <v>35</v>
      </c>
      <c r="S164" s="15" t="s">
        <v>61</v>
      </c>
      <c r="T164" s="17">
        <v>70</v>
      </c>
      <c r="U164" s="17">
        <v>0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>
        <v>5</v>
      </c>
      <c r="AK164" s="6"/>
      <c r="AL164" s="6"/>
      <c r="AM164" s="6"/>
      <c r="AN164" s="6"/>
      <c r="AO164" s="6">
        <v>5</v>
      </c>
      <c r="AP164" s="7"/>
      <c r="AQ164" s="6"/>
      <c r="AR164" s="6"/>
      <c r="AS164" s="8"/>
    </row>
    <row r="165" spans="1:45" ht="51.4" customHeight="1">
      <c r="A165" s="14" t="s">
        <v>217</v>
      </c>
      <c r="B165" s="15" t="s">
        <v>218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35"/>
      <c r="R165" s="15"/>
      <c r="S165" s="15"/>
      <c r="T165" s="17">
        <f>T166</f>
        <v>203.21</v>
      </c>
      <c r="U165" s="17">
        <f>U166</f>
        <v>45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/>
      <c r="AK165" s="6"/>
      <c r="AL165" s="6"/>
      <c r="AM165" s="6"/>
      <c r="AN165" s="6"/>
      <c r="AO165" s="6"/>
      <c r="AP165" s="7"/>
      <c r="AQ165" s="6"/>
      <c r="AR165" s="6"/>
      <c r="AS165" s="8"/>
    </row>
    <row r="166" spans="1:45" ht="68.45" customHeight="1">
      <c r="A166" s="14" t="s">
        <v>219</v>
      </c>
      <c r="B166" s="15" t="s">
        <v>218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35" t="s">
        <v>34</v>
      </c>
      <c r="R166" s="15" t="s">
        <v>35</v>
      </c>
      <c r="S166" s="15" t="s">
        <v>209</v>
      </c>
      <c r="T166" s="17">
        <v>203.21</v>
      </c>
      <c r="U166" s="17">
        <v>45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/>
      <c r="AK166" s="6"/>
      <c r="AL166" s="6"/>
      <c r="AM166" s="6"/>
      <c r="AN166" s="6"/>
      <c r="AO166" s="6"/>
      <c r="AP166" s="7"/>
      <c r="AQ166" s="6"/>
      <c r="AR166" s="6"/>
      <c r="AS166" s="8"/>
    </row>
    <row r="167" spans="1:45" ht="34.15" customHeight="1">
      <c r="A167" s="14" t="s">
        <v>220</v>
      </c>
      <c r="B167" s="15" t="s">
        <v>221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35"/>
      <c r="R167" s="15"/>
      <c r="S167" s="15"/>
      <c r="T167" s="17">
        <f>T168+T169+T170</f>
        <v>250.19</v>
      </c>
      <c r="U167" s="17">
        <f>U168+U169+U170</f>
        <v>237.6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>
        <v>95.9</v>
      </c>
      <c r="AK167" s="6"/>
      <c r="AL167" s="6"/>
      <c r="AM167" s="6"/>
      <c r="AN167" s="6"/>
      <c r="AO167" s="6">
        <v>95.9</v>
      </c>
      <c r="AP167" s="7"/>
      <c r="AQ167" s="6"/>
      <c r="AR167" s="6"/>
      <c r="AS167" s="8"/>
    </row>
    <row r="168" spans="1:45" ht="34.15" customHeight="1">
      <c r="A168" s="14" t="s">
        <v>222</v>
      </c>
      <c r="B168" s="15" t="s">
        <v>221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35" t="s">
        <v>34</v>
      </c>
      <c r="R168" s="15" t="s">
        <v>35</v>
      </c>
      <c r="S168" s="15" t="s">
        <v>209</v>
      </c>
      <c r="T168" s="17">
        <v>62.3</v>
      </c>
      <c r="U168" s="17">
        <v>49.71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>
        <v>82.9</v>
      </c>
      <c r="AK168" s="6"/>
      <c r="AL168" s="6"/>
      <c r="AM168" s="6"/>
      <c r="AN168" s="6"/>
      <c r="AO168" s="6">
        <v>82.9</v>
      </c>
      <c r="AP168" s="7"/>
      <c r="AQ168" s="6"/>
      <c r="AR168" s="6"/>
      <c r="AS168" s="8"/>
    </row>
    <row r="169" spans="1:45" ht="34.15" customHeight="1">
      <c r="A169" s="14" t="s">
        <v>259</v>
      </c>
      <c r="B169" s="15" t="s">
        <v>221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35">
        <v>830</v>
      </c>
      <c r="R169" s="15" t="s">
        <v>35</v>
      </c>
      <c r="S169" s="15" t="s">
        <v>209</v>
      </c>
      <c r="T169" s="17">
        <v>0</v>
      </c>
      <c r="U169" s="17">
        <v>0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/>
      <c r="AK169" s="6"/>
      <c r="AL169" s="6"/>
      <c r="AM169" s="6"/>
      <c r="AN169" s="6"/>
      <c r="AO169" s="6"/>
      <c r="AP169" s="7"/>
      <c r="AQ169" s="6"/>
      <c r="AR169" s="6"/>
      <c r="AS169" s="8"/>
    </row>
    <row r="170" spans="1:45" ht="34.15" customHeight="1">
      <c r="A170" s="14" t="s">
        <v>223</v>
      </c>
      <c r="B170" s="15" t="s">
        <v>221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35" t="s">
        <v>179</v>
      </c>
      <c r="R170" s="15" t="s">
        <v>35</v>
      </c>
      <c r="S170" s="15" t="s">
        <v>209</v>
      </c>
      <c r="T170" s="17">
        <v>187.89</v>
      </c>
      <c r="U170" s="17">
        <v>187.89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>
        <v>13</v>
      </c>
      <c r="AK170" s="6"/>
      <c r="AL170" s="6"/>
      <c r="AM170" s="6"/>
      <c r="AN170" s="6"/>
      <c r="AO170" s="6">
        <v>13</v>
      </c>
      <c r="AP170" s="7"/>
      <c r="AQ170" s="6"/>
      <c r="AR170" s="6"/>
      <c r="AS170" s="8"/>
    </row>
    <row r="171" spans="1:45" ht="34.15" customHeight="1">
      <c r="A171" s="14" t="s">
        <v>281</v>
      </c>
      <c r="B171" s="15" t="s">
        <v>280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35"/>
      <c r="R171" s="15"/>
      <c r="S171" s="15"/>
      <c r="T171" s="17">
        <f>T172+T173</f>
        <v>695</v>
      </c>
      <c r="U171" s="17">
        <f>U172+U173</f>
        <v>189.92999999999998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/>
      <c r="AK171" s="6"/>
      <c r="AL171" s="6"/>
      <c r="AM171" s="6"/>
      <c r="AN171" s="6"/>
      <c r="AO171" s="6"/>
      <c r="AP171" s="7"/>
      <c r="AQ171" s="6"/>
      <c r="AR171" s="6"/>
      <c r="AS171" s="8"/>
    </row>
    <row r="172" spans="1:45" ht="34.15" customHeight="1">
      <c r="A172" s="14" t="s">
        <v>222</v>
      </c>
      <c r="B172" s="15" t="s">
        <v>280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35">
        <v>240</v>
      </c>
      <c r="R172" s="15" t="s">
        <v>35</v>
      </c>
      <c r="S172" s="15" t="s">
        <v>209</v>
      </c>
      <c r="T172" s="17">
        <v>685</v>
      </c>
      <c r="U172" s="17">
        <v>183.67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/>
      <c r="AK172" s="6"/>
      <c r="AL172" s="6"/>
      <c r="AM172" s="6"/>
      <c r="AN172" s="6"/>
      <c r="AO172" s="6"/>
      <c r="AP172" s="7"/>
      <c r="AQ172" s="6"/>
      <c r="AR172" s="6"/>
      <c r="AS172" s="8"/>
    </row>
    <row r="173" spans="1:45" ht="34.15" customHeight="1">
      <c r="A173" s="14" t="s">
        <v>260</v>
      </c>
      <c r="B173" s="15" t="s">
        <v>280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35">
        <v>850</v>
      </c>
      <c r="R173" s="15" t="s">
        <v>35</v>
      </c>
      <c r="S173" s="15" t="s">
        <v>209</v>
      </c>
      <c r="T173" s="17">
        <v>10</v>
      </c>
      <c r="U173" s="17">
        <v>6.26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/>
      <c r="AK173" s="6"/>
      <c r="AL173" s="6"/>
      <c r="AM173" s="6"/>
      <c r="AN173" s="6"/>
      <c r="AO173" s="6"/>
      <c r="AP173" s="7"/>
      <c r="AQ173" s="6"/>
      <c r="AR173" s="6"/>
      <c r="AS173" s="8"/>
    </row>
    <row r="174" spans="1:45" ht="51.4" customHeight="1">
      <c r="A174" s="14" t="s">
        <v>252</v>
      </c>
      <c r="B174" s="15" t="s">
        <v>253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35"/>
      <c r="R174" s="15"/>
      <c r="S174" s="15"/>
      <c r="T174" s="17">
        <f>T175</f>
        <v>10</v>
      </c>
      <c r="U174" s="17">
        <v>0</v>
      </c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>
        <v>10</v>
      </c>
      <c r="AK174" s="6"/>
      <c r="AL174" s="6"/>
      <c r="AM174" s="6"/>
      <c r="AN174" s="6"/>
      <c r="AO174" s="6">
        <v>10</v>
      </c>
      <c r="AP174" s="7"/>
      <c r="AQ174" s="6"/>
      <c r="AR174" s="6"/>
      <c r="AS174" s="8"/>
    </row>
    <row r="175" spans="1:45" ht="68.45" customHeight="1">
      <c r="A175" s="14" t="s">
        <v>254</v>
      </c>
      <c r="B175" s="15" t="s">
        <v>253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35" t="s">
        <v>34</v>
      </c>
      <c r="R175" s="15" t="s">
        <v>80</v>
      </c>
      <c r="S175" s="15" t="s">
        <v>134</v>
      </c>
      <c r="T175" s="17">
        <v>10</v>
      </c>
      <c r="U175" s="17">
        <v>0</v>
      </c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>
        <v>5</v>
      </c>
      <c r="AK175" s="6"/>
      <c r="AL175" s="6"/>
      <c r="AM175" s="6"/>
      <c r="AN175" s="6"/>
      <c r="AO175" s="6">
        <v>5</v>
      </c>
      <c r="AP175" s="7"/>
      <c r="AQ175" s="6"/>
      <c r="AR175" s="6"/>
      <c r="AS175" s="8"/>
    </row>
    <row r="176" spans="1:45" ht="68.45" customHeight="1">
      <c r="A176" s="14" t="s">
        <v>224</v>
      </c>
      <c r="B176" s="15" t="s">
        <v>225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35"/>
      <c r="R176" s="15"/>
      <c r="S176" s="15"/>
      <c r="T176" s="17">
        <f>T177</f>
        <v>10</v>
      </c>
      <c r="U176" s="17">
        <f>U177</f>
        <v>0</v>
      </c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/>
      <c r="AK176" s="6"/>
      <c r="AL176" s="6"/>
      <c r="AM176" s="6"/>
      <c r="AN176" s="6"/>
      <c r="AO176" s="6"/>
      <c r="AP176" s="7"/>
      <c r="AQ176" s="6"/>
      <c r="AR176" s="6"/>
      <c r="AS176" s="8"/>
    </row>
    <row r="177" spans="1:45" ht="68.45" customHeight="1">
      <c r="A177" s="14" t="s">
        <v>226</v>
      </c>
      <c r="B177" s="15" t="s">
        <v>225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35" t="s">
        <v>34</v>
      </c>
      <c r="R177" s="15" t="s">
        <v>80</v>
      </c>
      <c r="S177" s="15" t="s">
        <v>227</v>
      </c>
      <c r="T177" s="17">
        <v>10</v>
      </c>
      <c r="U177" s="17">
        <v>0</v>
      </c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>
        <v>5</v>
      </c>
      <c r="AK177" s="6"/>
      <c r="AL177" s="6"/>
      <c r="AM177" s="6"/>
      <c r="AN177" s="6"/>
      <c r="AO177" s="6">
        <v>5</v>
      </c>
      <c r="AP177" s="7"/>
      <c r="AQ177" s="6"/>
      <c r="AR177" s="6"/>
      <c r="AS177" s="8"/>
    </row>
    <row r="178" spans="1:45" ht="34.15" customHeight="1">
      <c r="A178" s="14" t="s">
        <v>228</v>
      </c>
      <c r="B178" s="15" t="s">
        <v>229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35"/>
      <c r="R178" s="15"/>
      <c r="S178" s="15"/>
      <c r="T178" s="17">
        <f>T179</f>
        <v>0</v>
      </c>
      <c r="U178" s="17">
        <f>U179</f>
        <v>0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/>
      <c r="AK178" s="6"/>
      <c r="AL178" s="6"/>
      <c r="AM178" s="6"/>
      <c r="AN178" s="6"/>
      <c r="AO178" s="6"/>
      <c r="AP178" s="7"/>
      <c r="AQ178" s="6"/>
      <c r="AR178" s="6"/>
      <c r="AS178" s="8"/>
    </row>
    <row r="179" spans="1:45" ht="51.4" customHeight="1">
      <c r="A179" s="14" t="s">
        <v>230</v>
      </c>
      <c r="B179" s="15" t="s">
        <v>229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35" t="s">
        <v>34</v>
      </c>
      <c r="R179" s="15" t="s">
        <v>36</v>
      </c>
      <c r="S179" s="15" t="s">
        <v>81</v>
      </c>
      <c r="T179" s="17">
        <v>0</v>
      </c>
      <c r="U179" s="17">
        <v>0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/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34.15" customHeight="1">
      <c r="A180" s="14" t="s">
        <v>233</v>
      </c>
      <c r="B180" s="15" t="s">
        <v>234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35"/>
      <c r="R180" s="15"/>
      <c r="S180" s="15"/>
      <c r="T180" s="17">
        <f>T181</f>
        <v>658.47</v>
      </c>
      <c r="U180" s="17">
        <f>U181</f>
        <v>438.98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>
        <v>326.2</v>
      </c>
      <c r="AK180" s="6"/>
      <c r="AL180" s="6"/>
      <c r="AM180" s="6"/>
      <c r="AN180" s="6"/>
      <c r="AO180" s="6">
        <v>326.2</v>
      </c>
      <c r="AP180" s="7"/>
      <c r="AQ180" s="6"/>
      <c r="AR180" s="6"/>
      <c r="AS180" s="8"/>
    </row>
    <row r="181" spans="1:45" ht="34.15" customHeight="1">
      <c r="A181" s="14" t="s">
        <v>235</v>
      </c>
      <c r="B181" s="15" t="s">
        <v>234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38" t="s">
        <v>179</v>
      </c>
      <c r="R181" s="15" t="s">
        <v>79</v>
      </c>
      <c r="S181" s="15" t="s">
        <v>35</v>
      </c>
      <c r="T181" s="17">
        <v>658.47</v>
      </c>
      <c r="U181" s="17">
        <v>438.98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/>
      <c r="AK181" s="6"/>
      <c r="AL181" s="6"/>
      <c r="AM181" s="6"/>
      <c r="AN181" s="6"/>
      <c r="AO181" s="6"/>
      <c r="AP181" s="7"/>
      <c r="AQ181" s="6"/>
      <c r="AR181" s="6"/>
      <c r="AS181" s="8"/>
    </row>
    <row r="182" spans="1:45" ht="34.15" customHeight="1">
      <c r="A182" s="14" t="s">
        <v>296</v>
      </c>
      <c r="B182" s="15" t="s">
        <v>284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T182" s="17">
        <f>T183</f>
        <v>50</v>
      </c>
      <c r="U182" s="17">
        <f>U183</f>
        <v>0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34.15" customHeight="1">
      <c r="A183" s="14" t="s">
        <v>295</v>
      </c>
      <c r="B183" s="15" t="s">
        <v>284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38">
        <v>811</v>
      </c>
      <c r="R183" s="15" t="s">
        <v>79</v>
      </c>
      <c r="S183" s="15" t="s">
        <v>35</v>
      </c>
      <c r="T183" s="17">
        <v>50</v>
      </c>
      <c r="U183" s="17">
        <v>0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/>
      <c r="AK183" s="6"/>
      <c r="AL183" s="6"/>
      <c r="AM183" s="6"/>
      <c r="AN183" s="6"/>
      <c r="AO183" s="6"/>
      <c r="AP183" s="7"/>
      <c r="AQ183" s="6"/>
      <c r="AR183" s="6"/>
      <c r="AS183" s="8"/>
    </row>
    <row r="184" spans="1:45" ht="34.15" customHeight="1">
      <c r="A184" s="14" t="s">
        <v>236</v>
      </c>
      <c r="B184" s="15" t="s">
        <v>237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35"/>
      <c r="R184" s="15"/>
      <c r="S184" s="15"/>
      <c r="T184" s="17">
        <f>T185+T186</f>
        <v>504.37</v>
      </c>
      <c r="U184" s="17">
        <f>U185+U186</f>
        <v>475.78999999999996</v>
      </c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>
        <v>200</v>
      </c>
      <c r="AK184" s="6"/>
      <c r="AL184" s="6"/>
      <c r="AM184" s="6"/>
      <c r="AN184" s="6"/>
      <c r="AO184" s="6">
        <v>200</v>
      </c>
      <c r="AP184" s="7"/>
      <c r="AQ184" s="6"/>
      <c r="AR184" s="6"/>
      <c r="AS184" s="8"/>
    </row>
    <row r="185" spans="1:45" ht="34.15" customHeight="1">
      <c r="A185" s="14" t="s">
        <v>238</v>
      </c>
      <c r="B185" s="15" t="s">
        <v>237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35" t="s">
        <v>45</v>
      </c>
      <c r="R185" s="15" t="s">
        <v>167</v>
      </c>
      <c r="S185" s="15" t="s">
        <v>167</v>
      </c>
      <c r="T185" s="17">
        <v>387.65</v>
      </c>
      <c r="U185" s="17">
        <v>387.4</v>
      </c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>
        <v>200</v>
      </c>
      <c r="AK185" s="6"/>
      <c r="AL185" s="6"/>
      <c r="AM185" s="6"/>
      <c r="AN185" s="6"/>
      <c r="AO185" s="6">
        <v>200</v>
      </c>
      <c r="AP185" s="7"/>
      <c r="AQ185" s="6"/>
      <c r="AR185" s="6"/>
      <c r="AS185" s="8"/>
    </row>
    <row r="186" spans="1:45" ht="34.15" customHeight="1">
      <c r="A186" s="14" t="s">
        <v>262</v>
      </c>
      <c r="B186" s="15" t="s">
        <v>237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35">
        <v>240</v>
      </c>
      <c r="R186" s="15" t="s">
        <v>167</v>
      </c>
      <c r="S186" s="15" t="s">
        <v>167</v>
      </c>
      <c r="T186" s="17">
        <v>116.72</v>
      </c>
      <c r="U186" s="17">
        <v>88.39</v>
      </c>
      <c r="V186" s="4"/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6"/>
      <c r="AK186" s="6"/>
      <c r="AL186" s="6"/>
      <c r="AM186" s="6"/>
      <c r="AN186" s="6"/>
      <c r="AO186" s="6"/>
      <c r="AP186" s="7"/>
      <c r="AQ186" s="6"/>
      <c r="AR186" s="6"/>
      <c r="AS186" s="8"/>
    </row>
    <row r="187" spans="1:45" ht="34.15" customHeight="1">
      <c r="A187" s="14" t="s">
        <v>239</v>
      </c>
      <c r="B187" s="15" t="s">
        <v>240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35"/>
      <c r="R187" s="15"/>
      <c r="S187" s="15"/>
      <c r="T187" s="17">
        <f>T188</f>
        <v>960</v>
      </c>
      <c r="U187" s="17">
        <f>U188</f>
        <v>610.28</v>
      </c>
      <c r="V187" s="4"/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6">
        <v>274.89999999999998</v>
      </c>
      <c r="AK187" s="6"/>
      <c r="AL187" s="6"/>
      <c r="AM187" s="6"/>
      <c r="AN187" s="6"/>
      <c r="AO187" s="6"/>
      <c r="AP187" s="7"/>
      <c r="AQ187" s="6"/>
      <c r="AR187" s="6"/>
      <c r="AS187" s="8"/>
    </row>
    <row r="188" spans="1:45" ht="51.4" customHeight="1">
      <c r="A188" s="14" t="s">
        <v>241</v>
      </c>
      <c r="B188" s="15" t="s">
        <v>240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35" t="s">
        <v>242</v>
      </c>
      <c r="R188" s="15" t="s">
        <v>227</v>
      </c>
      <c r="S188" s="15" t="s">
        <v>35</v>
      </c>
      <c r="T188" s="17">
        <v>960</v>
      </c>
      <c r="U188" s="17">
        <v>610.28</v>
      </c>
      <c r="V188" s="4"/>
      <c r="W188" s="4"/>
      <c r="X188" s="4"/>
      <c r="Y188" s="4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6">
        <v>274.89999999999998</v>
      </c>
      <c r="AK188" s="6"/>
      <c r="AL188" s="6"/>
      <c r="AM188" s="6"/>
      <c r="AN188" s="6"/>
      <c r="AO188" s="6"/>
      <c r="AP188" s="7"/>
      <c r="AQ188" s="6"/>
      <c r="AR188" s="6"/>
      <c r="AS188" s="8"/>
    </row>
    <row r="189" spans="1:45" ht="51.4" customHeight="1">
      <c r="A189" s="14" t="s">
        <v>243</v>
      </c>
      <c r="B189" s="15" t="s">
        <v>244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35"/>
      <c r="R189" s="15"/>
      <c r="S189" s="15"/>
      <c r="T189" s="17">
        <f>T190</f>
        <v>314.60000000000002</v>
      </c>
      <c r="U189" s="17">
        <f>U190</f>
        <v>222.34</v>
      </c>
      <c r="V189" s="4"/>
      <c r="W189" s="4"/>
      <c r="X189" s="4"/>
      <c r="Y189" s="4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6"/>
      <c r="AK189" s="6"/>
      <c r="AL189" s="6"/>
      <c r="AM189" s="6"/>
      <c r="AN189" s="6"/>
      <c r="AO189" s="6"/>
      <c r="AP189" s="7"/>
      <c r="AQ189" s="6"/>
      <c r="AR189" s="6"/>
      <c r="AS189" s="8"/>
    </row>
    <row r="190" spans="1:45" ht="51.4" customHeight="1">
      <c r="A190" s="14" t="s">
        <v>245</v>
      </c>
      <c r="B190" s="15" t="s">
        <v>244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35" t="s">
        <v>177</v>
      </c>
      <c r="R190" s="15" t="s">
        <v>87</v>
      </c>
      <c r="S190" s="15" t="s">
        <v>80</v>
      </c>
      <c r="T190" s="17">
        <v>314.60000000000002</v>
      </c>
      <c r="U190" s="17">
        <v>222.34</v>
      </c>
      <c r="V190" s="4"/>
      <c r="W190" s="4"/>
      <c r="X190" s="4"/>
      <c r="Y190" s="4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6"/>
      <c r="AK190" s="6"/>
      <c r="AL190" s="6"/>
      <c r="AM190" s="6"/>
      <c r="AN190" s="6"/>
      <c r="AO190" s="6"/>
      <c r="AP190" s="7"/>
      <c r="AQ190" s="6"/>
      <c r="AR190" s="6"/>
      <c r="AS190" s="8"/>
    </row>
    <row r="191" spans="1:45" ht="36" customHeight="1">
      <c r="A191" s="14" t="s">
        <v>231</v>
      </c>
      <c r="B191" s="15" t="s">
        <v>232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35"/>
      <c r="R191" s="15"/>
      <c r="S191" s="15"/>
      <c r="T191" s="17">
        <f>T192</f>
        <v>922.1</v>
      </c>
      <c r="U191" s="17">
        <f>U192</f>
        <v>805.67</v>
      </c>
      <c r="V191" s="4"/>
      <c r="W191" s="4"/>
      <c r="X191" s="4"/>
      <c r="Y191" s="4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6"/>
      <c r="AK191" s="6"/>
      <c r="AL191" s="6"/>
      <c r="AM191" s="6"/>
      <c r="AN191" s="6"/>
      <c r="AO191" s="6"/>
      <c r="AP191" s="7"/>
      <c r="AQ191" s="6"/>
      <c r="AR191" s="6"/>
      <c r="AS191" s="8"/>
    </row>
    <row r="192" spans="1:45" ht="38.25" customHeight="1">
      <c r="A192" s="14" t="s">
        <v>283</v>
      </c>
      <c r="B192" s="15" t="s">
        <v>232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35">
        <v>240</v>
      </c>
      <c r="R192" s="15" t="s">
        <v>36</v>
      </c>
      <c r="S192" s="15" t="s">
        <v>81</v>
      </c>
      <c r="T192" s="17">
        <v>922.1</v>
      </c>
      <c r="U192" s="17">
        <v>805.67</v>
      </c>
      <c r="V192" s="4"/>
      <c r="W192" s="4"/>
      <c r="X192" s="4"/>
      <c r="Y192" s="4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6"/>
      <c r="AK192" s="6"/>
      <c r="AL192" s="6"/>
      <c r="AM192" s="6"/>
      <c r="AN192" s="6"/>
      <c r="AO192" s="6"/>
      <c r="AP192" s="7"/>
      <c r="AQ192" s="6"/>
      <c r="AR192" s="6"/>
      <c r="AS192" s="8"/>
    </row>
    <row r="193" spans="1:45" ht="34.15" customHeight="1">
      <c r="A193" s="14" t="s">
        <v>95</v>
      </c>
      <c r="B193" s="15" t="s">
        <v>284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35"/>
      <c r="R193" s="15"/>
      <c r="S193" s="15"/>
      <c r="T193" s="17">
        <v>0</v>
      </c>
      <c r="U193" s="17">
        <f>U194</f>
        <v>0</v>
      </c>
      <c r="V193" s="4">
        <v>297.39999999999998</v>
      </c>
      <c r="W193" s="4"/>
      <c r="X193" s="4"/>
      <c r="Y193" s="4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6">
        <v>297.39999999999998</v>
      </c>
      <c r="AK193" s="6">
        <v>297.39999999999998</v>
      </c>
      <c r="AL193" s="6"/>
      <c r="AM193" s="6"/>
      <c r="AN193" s="6"/>
      <c r="AO193" s="6"/>
      <c r="AP193" s="7"/>
      <c r="AQ193" s="6"/>
      <c r="AR193" s="6"/>
      <c r="AS193" s="8"/>
    </row>
    <row r="194" spans="1:45" ht="51.4" customHeight="1">
      <c r="A194" s="14" t="s">
        <v>282</v>
      </c>
      <c r="B194" s="15" t="s">
        <v>284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35">
        <v>240</v>
      </c>
      <c r="R194" s="15" t="s">
        <v>79</v>
      </c>
      <c r="S194" s="15" t="s">
        <v>35</v>
      </c>
      <c r="T194" s="17">
        <v>0</v>
      </c>
      <c r="U194" s="17">
        <v>0</v>
      </c>
      <c r="V194" s="4">
        <v>297.39999999999998</v>
      </c>
      <c r="W194" s="4"/>
      <c r="X194" s="4"/>
      <c r="Y194" s="4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6">
        <v>297.39999999999998</v>
      </c>
      <c r="AK194" s="6">
        <v>297.39999999999998</v>
      </c>
      <c r="AL194" s="6"/>
      <c r="AM194" s="6"/>
      <c r="AN194" s="6"/>
      <c r="AO194" s="6"/>
      <c r="AP194" s="7"/>
      <c r="AQ194" s="6"/>
      <c r="AR194" s="6"/>
      <c r="AS194" s="8"/>
    </row>
    <row r="195" spans="1:45" ht="51.4" customHeight="1">
      <c r="A195" s="14" t="s">
        <v>248</v>
      </c>
      <c r="B195" s="15" t="s">
        <v>285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35"/>
      <c r="R195" s="15"/>
      <c r="S195" s="15"/>
      <c r="T195" s="17">
        <v>0</v>
      </c>
      <c r="U195" s="17">
        <v>0</v>
      </c>
      <c r="V195" s="33"/>
      <c r="W195" s="33"/>
      <c r="X195" s="33"/>
      <c r="Y195" s="33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</row>
    <row r="196" spans="1:45" ht="51.4" customHeight="1">
      <c r="A196" s="14" t="s">
        <v>286</v>
      </c>
      <c r="B196" s="15" t="s">
        <v>285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35">
        <v>240</v>
      </c>
      <c r="R196" s="15" t="s">
        <v>79</v>
      </c>
      <c r="S196" s="15" t="s">
        <v>35</v>
      </c>
      <c r="T196" s="17">
        <v>0</v>
      </c>
      <c r="U196" s="17">
        <v>0</v>
      </c>
      <c r="V196" s="33"/>
      <c r="W196" s="33"/>
      <c r="X196" s="33"/>
      <c r="Y196" s="33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</row>
    <row r="197" spans="1:45" ht="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</sheetData>
  <mergeCells count="34"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AK8:AK9"/>
    <mergeCell ref="AB8:AB9"/>
    <mergeCell ref="R8:R9"/>
    <mergeCell ref="AG8:AG9"/>
    <mergeCell ref="AS8:AS9"/>
    <mergeCell ref="AN8:AN9"/>
    <mergeCell ref="S8:S9"/>
    <mergeCell ref="AQ8:AQ9"/>
    <mergeCell ref="AP8:AP9"/>
    <mergeCell ref="AR8:AR9"/>
    <mergeCell ref="AH8:AH9"/>
    <mergeCell ref="AI8:AI9"/>
    <mergeCell ref="AL8:AL9"/>
    <mergeCell ref="X8:X9"/>
    <mergeCell ref="AD8:AD9"/>
    <mergeCell ref="W8:W9"/>
    <mergeCell ref="AA8:AA9"/>
    <mergeCell ref="AC8:AC9"/>
    <mergeCell ref="Y8:Y9"/>
    <mergeCell ref="AF8:AF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2023-07-26T06:50:55Z</cp:lastPrinted>
  <dcterms:created xsi:type="dcterms:W3CDTF">2021-11-09T12:01:29Z</dcterms:created>
  <dcterms:modified xsi:type="dcterms:W3CDTF">2023-10-19T09:45:50Z</dcterms:modified>
</cp:coreProperties>
</file>