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35" yWindow="525" windowWidth="22710" windowHeight="8940"/>
  </bookViews>
  <sheets>
    <sheet name="1-й год" sheetId="1" r:id="rId1"/>
  </sheets>
  <definedNames>
    <definedName name="_xlnm.Print_Titles" localSheetId="0">'1-й год'!$8:$8</definedName>
  </definedNames>
  <calcPr calcId="125725"/>
</workbook>
</file>

<file path=xl/calcChain.xml><?xml version="1.0" encoding="utf-8"?>
<calcChain xmlns="http://schemas.openxmlformats.org/spreadsheetml/2006/main">
  <c r="U121" i="1"/>
  <c r="U120" s="1"/>
  <c r="T66"/>
  <c r="T67"/>
  <c r="U170"/>
  <c r="U199"/>
  <c r="T199"/>
  <c r="U155"/>
  <c r="U150"/>
  <c r="T68"/>
  <c r="T18"/>
  <c r="T141"/>
  <c r="T226"/>
  <c r="T213"/>
  <c r="T182"/>
  <c r="T121"/>
  <c r="T120" s="1"/>
  <c r="U68"/>
  <c r="U27"/>
  <c r="U217"/>
  <c r="T217"/>
  <c r="U226"/>
  <c r="T57"/>
  <c r="U44"/>
  <c r="T37"/>
  <c r="U18"/>
  <c r="U207"/>
  <c r="T207"/>
  <c r="T225"/>
  <c r="T224" s="1"/>
  <c r="T223" s="1"/>
  <c r="T222" s="1"/>
  <c r="U213"/>
  <c r="U212" s="1"/>
  <c r="T212"/>
  <c r="U141"/>
  <c r="T155"/>
  <c r="T150"/>
  <c r="U129"/>
  <c r="U88"/>
  <c r="T88"/>
  <c r="T140" l="1"/>
  <c r="T139" s="1"/>
  <c r="T171"/>
  <c r="T170" s="1"/>
  <c r="T138" s="1"/>
  <c r="U67"/>
  <c r="U66" s="1"/>
  <c r="U37"/>
  <c r="U36" s="1"/>
  <c r="T27"/>
  <c r="T17"/>
  <c r="T16" s="1"/>
  <c r="U182" l="1"/>
  <c r="U171" s="1"/>
  <c r="T44"/>
  <c r="T36" s="1"/>
  <c r="T35" s="1"/>
  <c r="T15" s="1"/>
  <c r="U57"/>
  <c r="U56" s="1"/>
  <c r="U55" s="1"/>
  <c r="U35"/>
  <c r="U17"/>
  <c r="U107"/>
  <c r="U106" s="1"/>
  <c r="T107"/>
  <c r="T106" s="1"/>
  <c r="U15" l="1"/>
  <c r="U16"/>
  <c r="U140"/>
  <c r="U139" s="1"/>
  <c r="U138" s="1"/>
  <c r="T9"/>
  <c r="U225"/>
  <c r="U224" l="1"/>
  <c r="U223" s="1"/>
  <c r="U222" l="1"/>
  <c r="U9" s="1"/>
</calcChain>
</file>

<file path=xl/sharedStrings.xml><?xml version="1.0" encoding="utf-8"?>
<sst xmlns="http://schemas.openxmlformats.org/spreadsheetml/2006/main" count="763" uniqueCount="269">
  <si>
    <t xml:space="preserve"> (тыс. руб.)</t>
  </si>
  <si>
    <t>Наименование</t>
  </si>
  <si>
    <t>ЦСР</t>
  </si>
  <si>
    <t>ВР</t>
  </si>
  <si>
    <t>Рз</t>
  </si>
  <si>
    <t>Пр</t>
  </si>
  <si>
    <t>Сумма</t>
  </si>
  <si>
    <t>ПР</t>
  </si>
  <si>
    <t>2019 г.</t>
  </si>
  <si>
    <t>2020 г.</t>
  </si>
  <si>
    <t>Всего</t>
  </si>
  <si>
    <t>МУНИЦИПАЛЬНАЯ ПРОГРАММА "РАЗВИТИЕ МУНИЦИПАЛЬНОЙ СЛУЖБЫ В МУНИЦИПАЛЬНОМ ОБРАЗОВАНИИ"</t>
  </si>
  <si>
    <t>20 0 00 00000</t>
  </si>
  <si>
    <t>Основное мероприятие "Научное и методическое обеспечение деятельности органов местного самоуправления"</t>
  </si>
  <si>
    <t>20 0 01 00000</t>
  </si>
  <si>
    <t>Мероприятия по поддержке развития муниципальной службы</t>
  </si>
  <si>
    <t>20 0 01 42190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</si>
  <si>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</si>
  <si>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</si>
  <si>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</si>
  <si>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</t>
  </si>
  <si>
    <t>04</t>
  </si>
  <si>
    <t>МУНИЦИПАЛЬНАЯ ПРОГРАММА "РАЗВИТИЕ КУЛЬТУРЫ И ФИЗИЧЕСКОЙ КУЛЬТУРЫ В МУНИЦИПАЛЬНОМ ОБРАЗОВАНИИ"</t>
  </si>
  <si>
    <t>23 0 00 00000</t>
  </si>
  <si>
    <t>Подпрограмма "Организация культурно-досуговой деятельности на территории муниципального образования"</t>
  </si>
  <si>
    <t>23 1 00 00000</t>
  </si>
  <si>
    <t>Основное мероприятие "Развитие культурно-досуговой деятельности"</t>
  </si>
  <si>
    <t>23 1 01 00000</t>
  </si>
  <si>
    <t>Обеспечение деятельности муниципальных казенных учреждений</t>
  </si>
  <si>
    <t>23 1 01 22060</t>
  </si>
  <si>
    <t>Фонд оплаты труда учреждений</t>
  </si>
  <si>
    <t>111</t>
  </si>
  <si>
    <t>Культура</t>
  </si>
  <si>
    <t>08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</si>
  <si>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</si>
  <si>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</si>
  <si>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Уплата иных платежей</t>
  </si>
  <si>
    <t>853</t>
  </si>
  <si>
    <t>Обеспечение выплат стимулирующего характера работникам муниципальных учреждений культуры Ленинградской области</t>
  </si>
  <si>
    <t>Подпрограмма "Развитие и модернизация библиотечного дела в муниципальном образовании"</t>
  </si>
  <si>
    <t>23 3 00 00000</t>
  </si>
  <si>
    <t>Основное мероприятие "Развитие и модернизация библиотек"</t>
  </si>
  <si>
    <t>23 3 01 00000</t>
  </si>
  <si>
    <t>23 3 01 22060</t>
  </si>
  <si>
    <t>Подпрограмма "Развитие физической культуры в муниципальном образовании"</t>
  </si>
  <si>
    <t>23 4 00 00000</t>
  </si>
  <si>
    <t>Основное мероприятие "Организация и проведение официальных физкультурных мероприятий среди населения"</t>
  </si>
  <si>
    <t>23 4 01 00000</t>
  </si>
  <si>
    <t>23 4 01 22060</t>
  </si>
  <si>
    <t>Физическая культура</t>
  </si>
  <si>
    <t>11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</si>
  <si>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</si>
  <si>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</si>
  <si>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>МУНИЦИПАЛЬНАЯ ПРОГРАММА "ОБЕСПЕЧЕНИЕ КАЧЕСТВЕННЫМ ЖИЛЬЕМ ГРАЖДАН НА ТЕРРИТОРИИ МУНИЦИПАЛЬНОГО ОБРАЗОВАНИЯ"</t>
  </si>
  <si>
    <t>24 0 00 00000</t>
  </si>
  <si>
    <t>Подпрограмма "Капитальный ремонт многоквартирных домов"</t>
  </si>
  <si>
    <t>24 4 00 00000</t>
  </si>
  <si>
    <t>Основное мероприятие "Обеспечение капитального ремонта"</t>
  </si>
  <si>
    <t>24 4 01 00000</t>
  </si>
  <si>
    <t>Субсидии юридическим лицам по капитальному ремонту объектов муниципального жилого фонда</t>
  </si>
  <si>
    <t>24 4 01 46010</t>
  </si>
  <si>
    <t>Жилищное хозяйство</t>
  </si>
  <si>
    <t>05</t>
  </si>
  <si>
    <t>Подпрограмма "Улучшение жилищных условий гражданам"</t>
  </si>
  <si>
    <t>24 5 00 00000</t>
  </si>
  <si>
    <t>Основное мероприятие "Поддержка граждан, нуждающихся в улучшении жилищных условий, на основе принципов ипотечного кредитования в Ленинградской области"</t>
  </si>
  <si>
    <t>Субсидии гражданам на приобретение жилья</t>
  </si>
  <si>
    <t>322</t>
  </si>
  <si>
    <t>Социальное обеспечение населения</t>
  </si>
  <si>
    <t>10</t>
  </si>
  <si>
    <t>03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</si>
  <si>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</si>
  <si>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25 0 00 00000</t>
  </si>
  <si>
    <t>Подпрограмма "Энергосбережение и повышение энергетической эффективности"</t>
  </si>
  <si>
    <t>25 1 00 00000</t>
  </si>
  <si>
    <t>Основное мероприятие "Повышение надежности и энергетической эффективности в коммунальных системах"</t>
  </si>
  <si>
    <t>25 1 01 00000</t>
  </si>
  <si>
    <t>Мероприятия по повышению надежности и энергетической эффективности в системах теплоснабжения</t>
  </si>
  <si>
    <t>25 1 01 42460</t>
  </si>
  <si>
    <t>Коммунальное хозяйство</t>
  </si>
  <si>
    <t>02</t>
  </si>
  <si>
    <t>Подпрограмма "Газификация муниципального образования"</t>
  </si>
  <si>
    <t>Бюджетные инвестиции в объекты капитального строительства государственной (муниципальной) собственности</t>
  </si>
  <si>
    <t>Подпрограмма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отвечающего стандартам качества бытового обслуживания"</t>
  </si>
  <si>
    <t>25 4 00 00000</t>
  </si>
  <si>
    <t>Основное мероприятие "Обеспечение бытового обслуживание населения"</t>
  </si>
  <si>
    <t>25 4 01 00000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</si>
  <si>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</t>
  </si>
  <si>
    <t>25 4 01 46010</t>
  </si>
  <si>
    <t>МУНИЦИПАЛЬНАЯ ПРОГРАММА "БЛАГОУСТРОЙСТВО ТЕРРИТОРИИ МУНИЦИПАЛЬНОГО ОБРАЗОВАНИЯ"</t>
  </si>
  <si>
    <t>26 0 00 00000</t>
  </si>
  <si>
    <t>Основное мероприятие "Совершенствование системы благоустройства и санитарного содержания поселения"</t>
  </si>
  <si>
    <t>26 0 01 00000</t>
  </si>
  <si>
    <t>Уличное освещение</t>
  </si>
  <si>
    <t>26 0 01 42510</t>
  </si>
  <si>
    <t>Благоустройство</t>
  </si>
  <si>
    <t>Благоустройство и озеленение</t>
  </si>
  <si>
    <t>26 0 01 42520</t>
  </si>
  <si>
    <t>Прочие мероприятия по благоустройству</t>
  </si>
  <si>
    <t>26 0 01 42530</t>
  </si>
  <si>
    <t>Организация и содержание мест захоронения</t>
  </si>
  <si>
    <t>26 0 01 42550</t>
  </si>
  <si>
    <t>МУНИЦИПАЛЬНАЯ ПРОГРАММА "РАЗВИТИЕ АВТОМОБИЛЬНЫХ ДОРОГ МУНИЦИПАЛЬНОГО ОБРАЗОВАНИЯ"</t>
  </si>
  <si>
    <t>27 0 00 00000</t>
  </si>
  <si>
    <t>Подпрограмма "Содержание существующей сети автомобильных дорог общего пользования"</t>
  </si>
  <si>
    <t>27 1 00 00000</t>
  </si>
  <si>
    <t>Основное мероприятие "Содержание автомобильных дорог"</t>
  </si>
  <si>
    <t>27 1 01 00000</t>
  </si>
  <si>
    <t>Мероприятия по содержанию автомобильных дорог</t>
  </si>
  <si>
    <t>27 1 01 42260</t>
  </si>
  <si>
    <t>Дорожное хозяйство (дорожные фонды)</t>
  </si>
  <si>
    <t>09</t>
  </si>
  <si>
    <t>Основное мероприятие "Капитальный ремонт и ремонт автомобильных дорог общего пользования и дворовых территорий"</t>
  </si>
  <si>
    <t>27 1 02 00000</t>
  </si>
  <si>
    <t>Капитальный ремонт и ремонт автомобильных дорог общего пользования местного значения Местный бюджет</t>
  </si>
  <si>
    <t>27 1 02 S0140</t>
  </si>
  <si>
    <t>Подпрограмма "Повышение безопасности дорожного движения в муниципальном образовании"</t>
  </si>
  <si>
    <t>27 2 00 00000</t>
  </si>
  <si>
    <t>Основное мероприятие "Предупреждение опасного поведения участников дорожного движения"</t>
  </si>
  <si>
    <t>27 2 01 00000</t>
  </si>
  <si>
    <t>Мероприятия, направленные на повышение безопасности дорожного движения</t>
  </si>
  <si>
    <t>27 2 01 42280</t>
  </si>
  <si>
    <t>ОБЕСПЕЧЕНИЕ ДЕЯТЕЛЬНОСТИ ОРГАНОВ МЕСТНОГО САМОУПРАВЛЕНИЯ И НЕПРОГРАМНЫЕ РАСХОДЫ</t>
  </si>
  <si>
    <t>29 0 00 00000</t>
  </si>
  <si>
    <t>Обеспечение деятельности администрации муниципального образования</t>
  </si>
  <si>
    <t>29 2 00 00000</t>
  </si>
  <si>
    <t>Непрограммные расходы</t>
  </si>
  <si>
    <t>29 2 01 00000</t>
  </si>
  <si>
    <t>Обеспечение деятельности муниципальных служащих администрации муниципальных образований</t>
  </si>
  <si>
    <t>29 2 01 22010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</si>
  <si>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</si>
  <si>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</si>
  <si>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</si>
  <si>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</si>
  <si>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Обеспечение деятельности немуниципальных служащих администрации муниципальных образований</t>
  </si>
  <si>
    <t>29 2 01 22020</t>
  </si>
  <si>
    <t>Обеспечение деятельности Главы администрации муниципальных образований</t>
  </si>
  <si>
    <t>29 2 01 22040</t>
  </si>
  <si>
    <t>Иные межбюджетные трансферты на исполнение полномочий поселений контрольно-счетного органа муниципальных образований</t>
  </si>
  <si>
    <t>29 2 01 62510</t>
  </si>
  <si>
    <t>Иные межбюджетные трансферты на исполнение полномочий по кассовому обслуживанию бюджетов поселений</t>
  </si>
  <si>
    <t>29 2 01 62520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</si>
  <si>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</si>
  <si>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29 2 01 62540</t>
  </si>
  <si>
    <t>Иные межбюджетные трансферты на исполнение полномочий поселений в жилищно-коммунальной сфере</t>
  </si>
  <si>
    <t>29 2 01 62560</t>
  </si>
  <si>
    <t>Иные межбюджетные трансферты на исполнение полномочий поселений по внутреннему муниципальному финансовому контролю</t>
  </si>
  <si>
    <t>29 2 01 62570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</si>
  <si>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</si>
  <si>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29 2 01 71340</t>
  </si>
  <si>
    <t>Другие общегосударственные вопросы</t>
  </si>
  <si>
    <t>13</t>
  </si>
  <si>
    <t>Непрограммные расходы органов местного самоуправления муниципального образования</t>
  </si>
  <si>
    <t>29 3 00 00000</t>
  </si>
  <si>
    <t>29 3 01 00000</t>
  </si>
  <si>
    <t>Резервный фонд администрации муниципальных образований</t>
  </si>
  <si>
    <t>29 3 01 42010</t>
  </si>
  <si>
    <t>Оценка недвижимости, признание прав и регулирование отношений по государственной и муниципальной собственности</t>
  </si>
  <si>
    <t>29 3 01 42030</t>
  </si>
  <si>
    <t>Иные обязательства</t>
  </si>
  <si>
    <t>29 3 01 42100</t>
  </si>
  <si>
    <t>Иные обязательства, осуществляемые в рамках деятельности органов местного самоуправления</t>
  </si>
  <si>
    <t>29 3 01 42110</t>
  </si>
  <si>
    <t>Функционирование органов в сфере национальной безопасности и правоохранительной деятельности</t>
  </si>
  <si>
    <t>29 3 01 42200</t>
  </si>
  <si>
    <t>Обеспечение пожарной безопасности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</si>
  <si>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</si>
  <si>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29 3 01 42250</t>
  </si>
  <si>
    <t>Защита населения и территории от чрезвычайных ситуаций природного и техногенного характера, гражданская оборона</t>
  </si>
  <si>
    <t>Мероприятия по землеустройству и землепользованию</t>
  </si>
  <si>
    <t>29 3 01 42350</t>
  </si>
  <si>
    <t>Другие вопросы в области национальной экономики</t>
  </si>
  <si>
    <t>12</t>
  </si>
  <si>
    <t>Взнос на капитальный ремонт общего имущества многоквартирных домов региональному оператору</t>
  </si>
  <si>
    <t>29 3 01 42370</t>
  </si>
  <si>
    <t>Организация и проведение мероприятий для детей и молодежи</t>
  </si>
  <si>
    <t>29 3 01 42770</t>
  </si>
  <si>
    <t>Молодежная политика</t>
  </si>
  <si>
    <t>07</t>
  </si>
  <si>
    <t>Пенсии за выслугу лет и доплаты к пенсиям лицам, замещавшим муниципальные должности</t>
  </si>
  <si>
    <t>29 3 01 43010</t>
  </si>
  <si>
    <t>Пособия, компенсации и иные социальные выплаты гражданам, кроме публичных нормативных обязательств</t>
  </si>
  <si>
    <t>321</t>
  </si>
  <si>
    <t>Пенсионное обеспечение</t>
  </si>
  <si>
    <t>Осуществление первичного воинского учета на территориях, где отсутствуют военные комиссариаты</t>
  </si>
  <si>
    <t>29 3 01 51180</t>
  </si>
  <si>
    <t>Мобилизационная и вневойсковая подготовка</t>
  </si>
  <si>
    <t>МУНИЦИПАЛЬНАЯ ПРОГРАММА "УСТОЙЧИВОЕ ОБЩЕСТВЕННОЕ РАЗВИТИЕ В МУНИЦИПАЛЬНОМ ОБРАЗОВАНИИ"</t>
  </si>
  <si>
    <t>30 0 00 00000</t>
  </si>
  <si>
    <t>Подпрограмма "Создание условий для эффективного выполнения органами местного самоуправления своих полномочий"</t>
  </si>
  <si>
    <t>30 1 00 00000</t>
  </si>
  <si>
    <t>Основное мероприятие "Государственная поддержка проектов местных инициатив граждан"</t>
  </si>
  <si>
    <t>30 1 01 00000</t>
  </si>
  <si>
    <t>Подпрограмма «Развитие и поддержка малого и среднего предпринимательства на территории муниципального образования»</t>
  </si>
  <si>
    <t>30 3 00 00000</t>
  </si>
  <si>
    <t>Основное мероприятие «Содействие в доступе субъектов малого и среднего предпринимательства к финансовым и материальным ресурсам"</t>
  </si>
  <si>
    <t>30 3 01 00000</t>
  </si>
  <si>
    <t>Мероприятия по поддержке малого и среднего предпринимательства</t>
  </si>
  <si>
    <t>30 3 01 42360</t>
  </si>
  <si>
    <t>25 2 00 00000</t>
  </si>
  <si>
    <t>Мероприятия по газификации</t>
  </si>
  <si>
    <t>25 2 01 42480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</si>
  <si>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Местный бюджет</t>
  </si>
  <si>
    <t>25 2 01 S0200</t>
  </si>
  <si>
    <t>30 1 01 S4660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</si>
  <si>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</si>
  <si>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>29 3 01 72020</t>
  </si>
  <si>
    <t>Уплата налогов, сборов и иных платежей</t>
  </si>
  <si>
    <t>МУНИЦИПАЛЬНАЯ ПРОГРАММА «ФОРМИРОВАНИЕ КОМФОРТНОЙ ГОРОДСКОЙ СРЕДЫ»</t>
  </si>
  <si>
    <t>31 0 00 00000</t>
  </si>
  <si>
    <t>Основное мероприятие «Благоустройство территорий»</t>
  </si>
  <si>
    <t>31 0 02 00000</t>
  </si>
  <si>
    <t>Формирование современной городской среды</t>
  </si>
  <si>
    <t>31 0 02 L5550</t>
  </si>
  <si>
    <t>23 1 01 S0360</t>
  </si>
  <si>
    <t>23 3 01 S0360</t>
  </si>
  <si>
    <t xml:space="preserve"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 </t>
  </si>
  <si>
    <t>Ассигнования 2019  год</t>
  </si>
  <si>
    <t>23 1 01 42800</t>
  </si>
  <si>
    <t>Другие вопросы в области культуры, кинематографии</t>
  </si>
  <si>
    <t>Проведение культурно-досуговых мероприятий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</si>
  <si>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</si>
  <si>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24 5 01 00000</t>
  </si>
  <si>
    <t>Мероприятия подпрограммы "Обеспечение жильем молодых семей" федеральной целевой программы "Жилище" на 2016 - 2020 годы</t>
  </si>
  <si>
    <t>24 5 01 L0200</t>
  </si>
  <si>
    <t>29 2 01 62550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</si>
  <si>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</si>
  <si>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>29 3 01 42020</t>
  </si>
  <si>
    <t>Обеспечение проведения выборов и референдумов</t>
  </si>
  <si>
    <t>Проведение выборов в представительные органы муниципального образования</t>
  </si>
  <si>
    <t>Специальные расходы</t>
  </si>
  <si>
    <t>Подпрограмма «Внесение в Единый государственный реестр недвижимости сведений о границах населенных пунктов поселений»</t>
  </si>
  <si>
    <t>30 5 00 00000</t>
  </si>
  <si>
    <t>30 5 01 00000</t>
  </si>
  <si>
    <t>Основное мероприятие «Подготовка землеустроительной документации, содержащей необходимые сведения для внесения в Единый государственный реестр»</t>
  </si>
  <si>
    <t>Реализация мероприятий по подготовке землеустроительной документации</t>
  </si>
  <si>
    <t>30 5 01 42400</t>
  </si>
  <si>
    <t>Подпрограмма «Молодежная политика в поселениях Приозерского района»</t>
  </si>
  <si>
    <t>30.4.00.00000</t>
  </si>
  <si>
    <t>Основное мероприятие "Проведение молодежных массовых мероприятий, содействию трудовой адаптации и занятости молодежи"</t>
  </si>
  <si>
    <t>30.4.01.00000</t>
  </si>
  <si>
    <t>Организация и проведение мероприятий для детей и молодежи, содействие трудовой адаптации и занятости молодежи</t>
  </si>
  <si>
    <t>30.4.01.42770</t>
  </si>
  <si>
    <t>23 1 02 44010</t>
  </si>
  <si>
    <t>Бюджетные инвестиции в объекты капитального строительства собственности муниципальных образований</t>
  </si>
  <si>
    <t>Бюджетные инвестиции на приобретение объектов недвижимого имущества в государственную (муниципальную) собственность</t>
  </si>
  <si>
    <t>Мероприятия по капитальному ремонту и ремонту автомобильных дорог</t>
  </si>
  <si>
    <t>27 1 02 42270</t>
  </si>
  <si>
    <t>Реализация областного закона от 28 декабря 2018 №147-оз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</t>
  </si>
  <si>
    <t>30 1 01 S4770</t>
  </si>
  <si>
    <t>29 4 01 42450</t>
  </si>
  <si>
    <t>Мероприятия в области жилищно-коммунального хозяйства</t>
  </si>
  <si>
    <t>Исполнение судебных актов Российской Федерации и мировых соглашений по возмещению причиненного вреда</t>
  </si>
  <si>
    <t>ЖИЛИЩНО-КОММУНАЛЬНОЕ ХОЗЯЙСТВО</t>
  </si>
  <si>
    <t xml:space="preserve"> Показатели исполнения расходов по целевым статьям 
(муниципальным программам и непрограммным направлениям деятельности), группам и подгруппам видов расходов классификации расходов бюджета, 
а также по разделам и подразделам классификации расходов бюджета
 муниципального образования Громовское сельское поселение 
муниципального образования Приозерский муниципальный район 
Ленинградской области за 9 месяцев 2019 года.
         </t>
  </si>
  <si>
    <t>Исполнено на 01.10.2019г.</t>
  </si>
  <si>
    <t>Подпрограмма "Переселение граждан из аварийного жилищного фонда"</t>
  </si>
  <si>
    <t>24 1 00 00000</t>
  </si>
  <si>
    <t>Федеральный проект «Обеспечение устойчивого сокращения непригодного для проживания жилого фонда»</t>
  </si>
  <si>
    <t>24 1 F3 00000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</si>
  <si>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</t>
  </si>
  <si>
    <t>24 1 F3 67483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</si>
  <si>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Фонда содействия развитию ЖКХ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</si>
  <si>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местного бюджета</t>
  </si>
  <si>
    <t>24 1 F3 6748S</t>
  </si>
  <si>
    <t>24 1 F3 67484</t>
  </si>
  <si>
    <t>Иные межбюджетные трансферты на исполнение части полномочий поселений по организация ритуальных услуг и содержание мест захоронения</t>
  </si>
  <si>
    <t>29 2 01 62580</t>
  </si>
  <si>
    <t xml:space="preserve">Приложение № 4
  УТВЕРЖДЕНО:
Постановлением администрации
МО Громовское сельское поселение
муниципального образования Приозерский
муниципальный район Ленинградской области
от 28 октября 2019  года  № 358 
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</si>
</sst>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14">
    <font>
      <sz val="11"/>
      <color indexed="8"/>
      <name val="Calibri"/>
      <family val="2"/>
      <scheme val="minor"/>
    </font>
    <font>
      <sz val="12"/>
      <color indexed="8"/>
      <name val="Calibri"/>
    </font>
    <font>
      <sz val="12"/>
      <color indexed="8"/>
      <name val="Times New Roman"/>
    </font>
    <font>
      <sz val="14"/>
      <color indexed="8"/>
      <name val="Times New Roman"/>
    </font>
    <font>
      <b/>
      <sz val="14"/>
      <color indexed="0"/>
      <name val="Times New Roman"/>
    </font>
    <font>
      <b/>
      <sz val="12"/>
      <color indexed="0"/>
      <name val="Times New Roman"/>
    </font>
    <font>
      <sz val="12"/>
      <color indexed="0"/>
      <name val="Times New Roman"/>
    </font>
    <font>
      <b/>
      <sz val="12"/>
      <name val="Times New Roman"/>
      <family val="1"/>
      <charset val="204"/>
    </font>
    <font>
      <sz val="12"/>
      <color indexed="0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right" vertical="center" wrapText="1"/>
    </xf>
    <xf numFmtId="0" fontId="5" fillId="2" borderId="1" xfId="0" applyNumberFormat="1" applyFont="1" applyFill="1" applyBorder="1" applyAlignment="1">
      <alignment horizontal="right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165" fontId="5" fillId="2" borderId="3" xfId="0" applyNumberFormat="1" applyFont="1" applyFill="1" applyBorder="1" applyAlignment="1">
      <alignment horizontal="right" vertical="center" wrapText="1"/>
    </xf>
    <xf numFmtId="0" fontId="5" fillId="2" borderId="3" xfId="0" applyNumberFormat="1" applyFont="1" applyFill="1" applyBorder="1" applyAlignment="1">
      <alignment horizontal="right" vertical="center" wrapText="1"/>
    </xf>
    <xf numFmtId="0" fontId="6" fillId="2" borderId="3" xfId="0" applyNumberFormat="1" applyFont="1" applyFill="1" applyBorder="1" applyAlignment="1">
      <alignment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165" fontId="6" fillId="2" borderId="3" xfId="0" applyNumberFormat="1" applyFont="1" applyFill="1" applyBorder="1" applyAlignment="1">
      <alignment horizontal="right" vertical="center" wrapText="1"/>
    </xf>
    <xf numFmtId="0" fontId="6" fillId="2" borderId="3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right" vertical="center" wrapText="1"/>
    </xf>
    <xf numFmtId="165" fontId="6" fillId="2" borderId="1" xfId="0" applyNumberFormat="1" applyFont="1" applyFill="1" applyBorder="1" applyAlignment="1">
      <alignment horizontal="right" vertical="center" wrapText="1"/>
    </xf>
    <xf numFmtId="0" fontId="7" fillId="2" borderId="3" xfId="0" applyNumberFormat="1" applyFont="1" applyFill="1" applyBorder="1" applyAlignment="1">
      <alignment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vertical="center" wrapText="1"/>
    </xf>
    <xf numFmtId="0" fontId="10" fillId="2" borderId="3" xfId="0" applyNumberFormat="1" applyFont="1" applyFill="1" applyBorder="1" applyAlignment="1">
      <alignment horizontal="center" vertical="center" wrapText="1"/>
    </xf>
    <xf numFmtId="165" fontId="10" fillId="2" borderId="3" xfId="0" applyNumberFormat="1" applyFont="1" applyFill="1" applyBorder="1" applyAlignment="1">
      <alignment horizontal="right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vertical="center" wrapText="1"/>
    </xf>
    <xf numFmtId="165" fontId="9" fillId="2" borderId="3" xfId="0" applyNumberFormat="1" applyFont="1" applyFill="1" applyBorder="1" applyAlignment="1">
      <alignment horizontal="right" vertical="center" wrapText="1"/>
    </xf>
    <xf numFmtId="0" fontId="9" fillId="2" borderId="3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165" fontId="12" fillId="2" borderId="3" xfId="0" applyNumberFormat="1" applyFont="1" applyFill="1" applyBorder="1" applyAlignment="1">
      <alignment horizontal="right" vertical="center" wrapText="1"/>
    </xf>
    <xf numFmtId="165" fontId="13" fillId="2" borderId="3" xfId="0" applyNumberFormat="1" applyFont="1" applyFill="1" applyBorder="1" applyAlignment="1">
      <alignment horizontal="right" vertical="center" wrapText="1"/>
    </xf>
    <xf numFmtId="49" fontId="13" fillId="2" borderId="3" xfId="0" applyNumberFormat="1" applyFont="1" applyFill="1" applyBorder="1" applyAlignment="1">
      <alignment horizontal="center" vertical="center" wrapText="1"/>
    </xf>
    <xf numFmtId="0" fontId="0" fillId="0" borderId="1" xfId="0" applyBorder="1"/>
    <xf numFmtId="165" fontId="8" fillId="2" borderId="3" xfId="0" applyNumberFormat="1" applyFont="1" applyFill="1" applyBorder="1" applyAlignment="1">
      <alignment horizontal="right" vertical="center" wrapText="1"/>
    </xf>
    <xf numFmtId="0" fontId="8" fillId="2" borderId="3" xfId="0" applyNumberFormat="1" applyFont="1" applyFill="1" applyBorder="1" applyAlignment="1">
      <alignment horizontal="right" vertical="center" wrapText="1"/>
    </xf>
    <xf numFmtId="0" fontId="12" fillId="2" borderId="3" xfId="0" applyNumberFormat="1" applyFont="1" applyFill="1" applyBorder="1" applyAlignment="1">
      <alignment vertical="center" wrapText="1"/>
    </xf>
    <xf numFmtId="49" fontId="12" fillId="2" borderId="3" xfId="0" applyNumberFormat="1" applyFont="1" applyFill="1" applyBorder="1" applyAlignment="1">
      <alignment horizontal="center" vertical="center" wrapText="1"/>
    </xf>
    <xf numFmtId="0" fontId="12" fillId="2" borderId="3" xfId="0" applyNumberFormat="1" applyFont="1" applyFill="1" applyBorder="1" applyAlignment="1">
      <alignment horizontal="center" vertical="center" wrapText="1"/>
    </xf>
    <xf numFmtId="0" fontId="13" fillId="2" borderId="3" xfId="0" applyNumberFormat="1" applyFont="1" applyFill="1" applyBorder="1" applyAlignment="1">
      <alignment vertical="center" wrapText="1"/>
    </xf>
    <xf numFmtId="0" fontId="13" fillId="2" borderId="3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right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vertical="center" wrapText="1"/>
    </xf>
    <xf numFmtId="165" fontId="5" fillId="2" borderId="3" xfId="0" applyNumberFormat="1" applyFont="1" applyFill="1" applyBorder="1" applyAlignment="1">
      <alignment horizontal="right" vertical="center"/>
    </xf>
    <xf numFmtId="0" fontId="5" fillId="2" borderId="3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justify" vertical="center" wrapText="1"/>
    </xf>
    <xf numFmtId="49" fontId="7" fillId="2" borderId="3" xfId="0" applyNumberFormat="1" applyFont="1" applyFill="1" applyBorder="1" applyAlignment="1">
      <alignment horizontal="justify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right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49"/>
  <sheetViews>
    <sheetView tabSelected="1" workbookViewId="0">
      <selection activeCell="Q3" sqref="Q3:U3"/>
    </sheetView>
  </sheetViews>
  <sheetFormatPr defaultRowHeight="14.45" customHeight="1"/>
  <cols>
    <col min="1" max="1" width="80.7109375" customWidth="1"/>
    <col min="2" max="2" width="17.85546875" customWidth="1"/>
    <col min="3" max="16" width="8" hidden="1"/>
    <col min="17" max="17" width="9.7109375" customWidth="1"/>
    <col min="18" max="19" width="4.7109375" customWidth="1"/>
    <col min="20" max="20" width="17.28515625" customWidth="1"/>
    <col min="21" max="21" width="16.7109375" customWidth="1"/>
    <col min="22" max="25" width="8" hidden="1"/>
  </cols>
  <sheetData>
    <row r="1" spans="1:26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2"/>
      <c r="W1" s="2"/>
      <c r="X1" s="2"/>
      <c r="Y1" s="2"/>
      <c r="Z1" s="2"/>
    </row>
    <row r="2" spans="1:26" ht="11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2"/>
      <c r="W2" s="2"/>
      <c r="X2" s="2"/>
      <c r="Y2" s="2"/>
      <c r="Z2" s="2"/>
    </row>
    <row r="3" spans="1:26" ht="145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59" t="s">
        <v>268</v>
      </c>
      <c r="R3" s="59"/>
      <c r="S3" s="59"/>
      <c r="T3" s="59"/>
      <c r="U3" s="59"/>
      <c r="V3" s="2"/>
      <c r="W3" s="2"/>
      <c r="X3" s="2"/>
      <c r="Y3" s="2"/>
      <c r="Z3" s="2"/>
    </row>
    <row r="4" spans="1:26" ht="131.25" customHeight="1">
      <c r="A4" s="60" t="s">
        <v>254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18"/>
    </row>
    <row r="5" spans="1:26" ht="16.7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5" t="s">
        <v>0</v>
      </c>
      <c r="V5" s="4"/>
      <c r="W5" s="4"/>
      <c r="X5" s="4"/>
      <c r="Y5" s="4"/>
      <c r="Z5" s="4"/>
    </row>
    <row r="6" spans="1:26" ht="14.45" customHeight="1">
      <c r="A6" s="62" t="s">
        <v>1</v>
      </c>
      <c r="B6" s="62" t="s">
        <v>2</v>
      </c>
      <c r="C6" s="62" t="s">
        <v>2</v>
      </c>
      <c r="D6" s="62" t="s">
        <v>2</v>
      </c>
      <c r="E6" s="62" t="s">
        <v>2</v>
      </c>
      <c r="F6" s="62" t="s">
        <v>2</v>
      </c>
      <c r="G6" s="62" t="s">
        <v>2</v>
      </c>
      <c r="H6" s="62" t="s">
        <v>2</v>
      </c>
      <c r="I6" s="62" t="s">
        <v>2</v>
      </c>
      <c r="J6" s="62" t="s">
        <v>2</v>
      </c>
      <c r="K6" s="62" t="s">
        <v>2</v>
      </c>
      <c r="L6" s="62" t="s">
        <v>2</v>
      </c>
      <c r="M6" s="62" t="s">
        <v>2</v>
      </c>
      <c r="N6" s="62" t="s">
        <v>2</v>
      </c>
      <c r="O6" s="62" t="s">
        <v>2</v>
      </c>
      <c r="P6" s="62" t="s">
        <v>2</v>
      </c>
      <c r="Q6" s="62" t="s">
        <v>3</v>
      </c>
      <c r="R6" s="62" t="s">
        <v>4</v>
      </c>
      <c r="S6" s="62" t="s">
        <v>7</v>
      </c>
      <c r="T6" s="63" t="s">
        <v>217</v>
      </c>
      <c r="U6" s="63" t="s">
        <v>255</v>
      </c>
      <c r="V6" s="65" t="s">
        <v>6</v>
      </c>
      <c r="W6" s="65" t="s">
        <v>6</v>
      </c>
      <c r="X6" s="65" t="s">
        <v>8</v>
      </c>
      <c r="Y6" s="65" t="s">
        <v>9</v>
      </c>
      <c r="Z6" s="19"/>
    </row>
    <row r="7" spans="1:26" ht="14.45" customHeight="1">
      <c r="A7" s="62"/>
      <c r="B7" s="62" t="s">
        <v>2</v>
      </c>
      <c r="C7" s="62" t="s">
        <v>2</v>
      </c>
      <c r="D7" s="62" t="s">
        <v>2</v>
      </c>
      <c r="E7" s="62" t="s">
        <v>2</v>
      </c>
      <c r="F7" s="62" t="s">
        <v>2</v>
      </c>
      <c r="G7" s="62" t="s">
        <v>2</v>
      </c>
      <c r="H7" s="62" t="s">
        <v>2</v>
      </c>
      <c r="I7" s="62" t="s">
        <v>2</v>
      </c>
      <c r="J7" s="62" t="s">
        <v>2</v>
      </c>
      <c r="K7" s="62" t="s">
        <v>2</v>
      </c>
      <c r="L7" s="62" t="s">
        <v>2</v>
      </c>
      <c r="M7" s="62" t="s">
        <v>2</v>
      </c>
      <c r="N7" s="62" t="s">
        <v>2</v>
      </c>
      <c r="O7" s="62" t="s">
        <v>2</v>
      </c>
      <c r="P7" s="62" t="s">
        <v>2</v>
      </c>
      <c r="Q7" s="62" t="s">
        <v>3</v>
      </c>
      <c r="R7" s="62" t="s">
        <v>4</v>
      </c>
      <c r="S7" s="62" t="s">
        <v>5</v>
      </c>
      <c r="T7" s="64"/>
      <c r="U7" s="64"/>
      <c r="V7" s="65" t="s">
        <v>6</v>
      </c>
      <c r="W7" s="65" t="s">
        <v>6</v>
      </c>
      <c r="X7" s="65" t="s">
        <v>6</v>
      </c>
      <c r="Y7" s="65" t="s">
        <v>6</v>
      </c>
      <c r="Z7" s="19"/>
    </row>
    <row r="8" spans="1:26" ht="15.75" hidden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6"/>
      <c r="W8" s="6"/>
      <c r="X8" s="6"/>
      <c r="Y8" s="6"/>
      <c r="Z8" s="20"/>
    </row>
    <row r="9" spans="1:26" ht="16.7" customHeight="1">
      <c r="A9" s="9" t="s">
        <v>10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8"/>
      <c r="R9" s="10"/>
      <c r="S9" s="10"/>
      <c r="T9" s="11">
        <f>T10+T15+T66+T88+T106+T120+T138+T222+T245</f>
        <v>50846.280930000001</v>
      </c>
      <c r="U9" s="11">
        <f>U10+U15+U66+U88+U106+U120+U138+U222+U245</f>
        <v>24620.04578</v>
      </c>
      <c r="V9" s="12"/>
      <c r="W9" s="12"/>
      <c r="X9" s="11"/>
      <c r="Y9" s="11"/>
      <c r="Z9" s="21"/>
    </row>
    <row r="10" spans="1:26" ht="33.4" customHeight="1">
      <c r="A10" s="9" t="s">
        <v>11</v>
      </c>
      <c r="B10" s="10" t="s">
        <v>12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8"/>
      <c r="R10" s="10"/>
      <c r="S10" s="10"/>
      <c r="T10" s="11">
        <v>30</v>
      </c>
      <c r="U10" s="11">
        <v>18.635999999999999</v>
      </c>
      <c r="V10" s="12"/>
      <c r="W10" s="12"/>
      <c r="X10" s="11"/>
      <c r="Y10" s="11"/>
      <c r="Z10" s="21"/>
    </row>
    <row r="11" spans="1:26" ht="33.4" customHeight="1">
      <c r="A11" s="9" t="s">
        <v>13</v>
      </c>
      <c r="B11" s="10" t="s">
        <v>14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8"/>
      <c r="R11" s="10"/>
      <c r="S11" s="10"/>
      <c r="T11" s="11">
        <v>30</v>
      </c>
      <c r="U11" s="36">
        <v>18.635999999999999</v>
      </c>
      <c r="V11" s="12"/>
      <c r="W11" s="12"/>
      <c r="X11" s="11"/>
      <c r="Y11" s="11"/>
      <c r="Z11" s="21"/>
    </row>
    <row r="12" spans="1:26" ht="33.4" customHeight="1">
      <c r="A12" s="9" t="s">
        <v>15</v>
      </c>
      <c r="B12" s="10" t="s">
        <v>16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8"/>
      <c r="R12" s="10"/>
      <c r="S12" s="10"/>
      <c r="T12" s="11">
        <v>30</v>
      </c>
      <c r="U12" s="11">
        <v>18.635999999999999</v>
      </c>
      <c r="V12" s="12"/>
      <c r="W12" s="12"/>
      <c r="X12" s="11"/>
      <c r="Y12" s="11"/>
      <c r="Z12" s="21"/>
    </row>
    <row r="13" spans="1:26" ht="33.4" customHeight="1">
      <c r="A13" s="13" t="s">
        <v>17</v>
      </c>
      <c r="B13" s="14" t="s">
        <v>16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5" t="s">
        <v>18</v>
      </c>
      <c r="R13" s="14"/>
      <c r="S13" s="14"/>
      <c r="T13" s="16">
        <v>30</v>
      </c>
      <c r="U13" s="16">
        <v>18.638999999999999</v>
      </c>
      <c r="V13" s="17"/>
      <c r="W13" s="17"/>
      <c r="X13" s="16"/>
      <c r="Y13" s="16"/>
      <c r="Z13" s="22"/>
    </row>
    <row r="14" spans="1:26" ht="50.1" customHeight="1">
      <c r="A14" s="13" t="s">
        <v>19</v>
      </c>
      <c r="B14" s="14" t="s">
        <v>16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5" t="s">
        <v>18</v>
      </c>
      <c r="R14" s="14" t="s">
        <v>20</v>
      </c>
      <c r="S14" s="14" t="s">
        <v>21</v>
      </c>
      <c r="T14" s="16">
        <v>30</v>
      </c>
      <c r="U14" s="16">
        <v>18.638999999999999</v>
      </c>
      <c r="V14" s="17"/>
      <c r="W14" s="17"/>
      <c r="X14" s="16"/>
      <c r="Y14" s="16"/>
      <c r="Z14" s="22"/>
    </row>
    <row r="15" spans="1:26" ht="33.4" customHeight="1">
      <c r="A15" s="9" t="s">
        <v>22</v>
      </c>
      <c r="B15" s="10" t="s">
        <v>23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8"/>
      <c r="R15" s="10"/>
      <c r="S15" s="10"/>
      <c r="T15" s="11">
        <f>T17+T35+T55+T52</f>
        <v>15401.491390000001</v>
      </c>
      <c r="U15" s="11">
        <f>U17+U35+U55+U52</f>
        <v>11580.904709999999</v>
      </c>
      <c r="V15" s="12"/>
      <c r="W15" s="12"/>
      <c r="X15" s="11"/>
      <c r="Y15" s="11"/>
      <c r="Z15" s="21"/>
    </row>
    <row r="16" spans="1:26" ht="33.4" customHeight="1">
      <c r="A16" s="9" t="s">
        <v>24</v>
      </c>
      <c r="B16" s="10" t="s">
        <v>25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8"/>
      <c r="R16" s="10"/>
      <c r="S16" s="10"/>
      <c r="T16" s="11">
        <f>T17+T32</f>
        <v>12873.491390000001</v>
      </c>
      <c r="U16" s="11">
        <f>U17+U32</f>
        <v>9779.8878199999999</v>
      </c>
      <c r="V16" s="12"/>
      <c r="W16" s="12"/>
      <c r="X16" s="11"/>
      <c r="Y16" s="11"/>
      <c r="Z16" s="21"/>
    </row>
    <row r="17" spans="1:26" ht="33.4" customHeight="1">
      <c r="A17" s="9" t="s">
        <v>26</v>
      </c>
      <c r="B17" s="10" t="s">
        <v>27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8"/>
      <c r="R17" s="10"/>
      <c r="S17" s="10"/>
      <c r="T17" s="11">
        <f>T18+T27</f>
        <v>8849.8913900000007</v>
      </c>
      <c r="U17" s="11">
        <f>U18+U27</f>
        <v>5756.2878199999996</v>
      </c>
      <c r="V17" s="12"/>
      <c r="W17" s="12"/>
      <c r="X17" s="11"/>
      <c r="Y17" s="11"/>
      <c r="Z17" s="21"/>
    </row>
    <row r="18" spans="1:26" ht="33.4" customHeight="1">
      <c r="A18" s="9" t="s">
        <v>28</v>
      </c>
      <c r="B18" s="10" t="s">
        <v>29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8"/>
      <c r="R18" s="10"/>
      <c r="S18" s="10"/>
      <c r="T18" s="11">
        <f>T19+T21+T23+T25</f>
        <v>6105.2913900000003</v>
      </c>
      <c r="U18" s="11">
        <f>U19+U21+U23+U25</f>
        <v>4007.1185100000002</v>
      </c>
      <c r="V18" s="12"/>
      <c r="W18" s="12"/>
      <c r="X18" s="11"/>
      <c r="Y18" s="11"/>
      <c r="Z18" s="21"/>
    </row>
    <row r="19" spans="1:26" ht="33.4" customHeight="1">
      <c r="A19" s="13" t="s">
        <v>30</v>
      </c>
      <c r="B19" s="14" t="s">
        <v>29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5" t="s">
        <v>31</v>
      </c>
      <c r="R19" s="14"/>
      <c r="S19" s="14"/>
      <c r="T19" s="16">
        <v>1361</v>
      </c>
      <c r="U19" s="16">
        <v>926.67929000000004</v>
      </c>
      <c r="V19" s="17"/>
      <c r="W19" s="17"/>
      <c r="X19" s="16"/>
      <c r="Y19" s="16"/>
      <c r="Z19" s="22"/>
    </row>
    <row r="20" spans="1:26" ht="33.4" customHeight="1">
      <c r="A20" s="13" t="s">
        <v>32</v>
      </c>
      <c r="B20" s="14" t="s">
        <v>29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5" t="s">
        <v>31</v>
      </c>
      <c r="R20" s="14" t="s">
        <v>33</v>
      </c>
      <c r="S20" s="14" t="s">
        <v>20</v>
      </c>
      <c r="T20" s="16">
        <v>1361</v>
      </c>
      <c r="U20" s="16">
        <v>926.67929000000004</v>
      </c>
      <c r="V20" s="17"/>
      <c r="W20" s="17"/>
      <c r="X20" s="16"/>
      <c r="Y20" s="16"/>
      <c r="Z20" s="22"/>
    </row>
    <row r="21" spans="1:26" ht="33.4" customHeight="1">
      <c r="A21" s="13" t="s">
        <v>34</v>
      </c>
      <c r="B21" s="14" t="s">
        <v>29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5" t="s">
        <v>35</v>
      </c>
      <c r="R21" s="14"/>
      <c r="S21" s="14"/>
      <c r="T21" s="16">
        <v>468</v>
      </c>
      <c r="U21" s="16">
        <v>312.03625</v>
      </c>
      <c r="V21" s="17"/>
      <c r="W21" s="17"/>
      <c r="X21" s="16"/>
      <c r="Y21" s="16"/>
      <c r="Z21" s="22"/>
    </row>
    <row r="22" spans="1:26" ht="33.4" customHeight="1">
      <c r="A22" s="13" t="s">
        <v>32</v>
      </c>
      <c r="B22" s="14" t="s">
        <v>29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5" t="s">
        <v>35</v>
      </c>
      <c r="R22" s="14" t="s">
        <v>33</v>
      </c>
      <c r="S22" s="14" t="s">
        <v>20</v>
      </c>
      <c r="T22" s="16">
        <v>468</v>
      </c>
      <c r="U22" s="16">
        <v>312.03625</v>
      </c>
      <c r="V22" s="17"/>
      <c r="W22" s="17"/>
      <c r="X22" s="16"/>
      <c r="Y22" s="16"/>
      <c r="Z22" s="22"/>
    </row>
    <row r="23" spans="1:26" ht="33.4" customHeight="1">
      <c r="A23" s="13" t="s">
        <v>17</v>
      </c>
      <c r="B23" s="14" t="s">
        <v>29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5" t="s">
        <v>18</v>
      </c>
      <c r="R23" s="14"/>
      <c r="S23" s="14"/>
      <c r="T23" s="16">
        <v>4266.2913900000003</v>
      </c>
      <c r="U23" s="16">
        <v>2768.4029700000001</v>
      </c>
      <c r="V23" s="17"/>
      <c r="W23" s="17"/>
      <c r="X23" s="16"/>
      <c r="Y23" s="16"/>
      <c r="Z23" s="22"/>
    </row>
    <row r="24" spans="1:26" ht="33.4" customHeight="1">
      <c r="A24" s="13" t="s">
        <v>32</v>
      </c>
      <c r="B24" s="14" t="s">
        <v>29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5" t="s">
        <v>18</v>
      </c>
      <c r="R24" s="14" t="s">
        <v>33</v>
      </c>
      <c r="S24" s="14" t="s">
        <v>20</v>
      </c>
      <c r="T24" s="16">
        <v>4266.2913900000003</v>
      </c>
      <c r="U24" s="16">
        <v>2768.4029700000001</v>
      </c>
      <c r="V24" s="17"/>
      <c r="W24" s="17"/>
      <c r="X24" s="16"/>
      <c r="Y24" s="16"/>
      <c r="Z24" s="22"/>
    </row>
    <row r="25" spans="1:26" ht="33.4" customHeight="1">
      <c r="A25" s="13" t="s">
        <v>36</v>
      </c>
      <c r="B25" s="14" t="s">
        <v>29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5" t="s">
        <v>37</v>
      </c>
      <c r="R25" s="14"/>
      <c r="S25" s="14"/>
      <c r="T25" s="16">
        <v>10</v>
      </c>
      <c r="U25" s="16">
        <v>0</v>
      </c>
      <c r="V25" s="17"/>
      <c r="W25" s="17"/>
      <c r="X25" s="16"/>
      <c r="Y25" s="16"/>
      <c r="Z25" s="22"/>
    </row>
    <row r="26" spans="1:26" ht="33.4" customHeight="1">
      <c r="A26" s="13" t="s">
        <v>32</v>
      </c>
      <c r="B26" s="14" t="s">
        <v>29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5" t="s">
        <v>37</v>
      </c>
      <c r="R26" s="14" t="s">
        <v>33</v>
      </c>
      <c r="S26" s="14" t="s">
        <v>20</v>
      </c>
      <c r="T26" s="16">
        <v>10</v>
      </c>
      <c r="U26" s="16">
        <v>0</v>
      </c>
      <c r="V26" s="17"/>
      <c r="W26" s="17"/>
      <c r="X26" s="16"/>
      <c r="Y26" s="16"/>
      <c r="Z26" s="22"/>
    </row>
    <row r="27" spans="1:26" ht="33.4" customHeight="1">
      <c r="A27" s="23" t="s">
        <v>38</v>
      </c>
      <c r="B27" s="25" t="s">
        <v>214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5"/>
      <c r="R27" s="14"/>
      <c r="S27" s="14"/>
      <c r="T27" s="27">
        <f>T28+T30</f>
        <v>2744.6</v>
      </c>
      <c r="U27" s="27">
        <f>U28+U30</f>
        <v>1749.1693099999998</v>
      </c>
      <c r="V27" s="17"/>
      <c r="W27" s="17"/>
      <c r="X27" s="16"/>
      <c r="Y27" s="16"/>
      <c r="Z27" s="22"/>
    </row>
    <row r="28" spans="1:26" ht="33.4" customHeight="1">
      <c r="A28" s="13" t="s">
        <v>30</v>
      </c>
      <c r="B28" s="14" t="s">
        <v>214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5">
        <v>111</v>
      </c>
      <c r="R28" s="14"/>
      <c r="S28" s="14"/>
      <c r="T28" s="16">
        <v>2224.6</v>
      </c>
      <c r="U28" s="16">
        <v>1319.8782799999999</v>
      </c>
      <c r="V28" s="17"/>
      <c r="W28" s="17"/>
      <c r="X28" s="16"/>
      <c r="Y28" s="16"/>
      <c r="Z28" s="22"/>
    </row>
    <row r="29" spans="1:26" ht="33.4" customHeight="1">
      <c r="A29" s="13" t="s">
        <v>32</v>
      </c>
      <c r="B29" s="14" t="s">
        <v>214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5">
        <v>111</v>
      </c>
      <c r="R29" s="24" t="s">
        <v>33</v>
      </c>
      <c r="S29" s="24" t="s">
        <v>20</v>
      </c>
      <c r="T29" s="44">
        <v>2224.6</v>
      </c>
      <c r="U29" s="16">
        <v>1319.8782799999999</v>
      </c>
      <c r="V29" s="17"/>
      <c r="W29" s="17"/>
      <c r="X29" s="16"/>
      <c r="Y29" s="16"/>
      <c r="Z29" s="22"/>
    </row>
    <row r="30" spans="1:26" ht="33.4" customHeight="1">
      <c r="A30" s="13" t="s">
        <v>34</v>
      </c>
      <c r="B30" s="14" t="s">
        <v>214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5">
        <v>119</v>
      </c>
      <c r="R30" s="14"/>
      <c r="S30" s="14"/>
      <c r="T30" s="16">
        <v>520</v>
      </c>
      <c r="U30" s="16">
        <v>429.29102999999998</v>
      </c>
      <c r="V30" s="17"/>
      <c r="W30" s="17"/>
      <c r="X30" s="16"/>
      <c r="Y30" s="16"/>
      <c r="Z30" s="22"/>
    </row>
    <row r="31" spans="1:26" ht="33.4" customHeight="1">
      <c r="A31" s="13" t="s">
        <v>32</v>
      </c>
      <c r="B31" s="14" t="s">
        <v>214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5">
        <v>119</v>
      </c>
      <c r="R31" s="24" t="s">
        <v>33</v>
      </c>
      <c r="S31" s="24" t="s">
        <v>20</v>
      </c>
      <c r="T31" s="16">
        <v>520</v>
      </c>
      <c r="U31" s="16">
        <v>429.29102999999998</v>
      </c>
      <c r="V31" s="17"/>
      <c r="W31" s="17"/>
      <c r="X31" s="16"/>
      <c r="Y31" s="16"/>
      <c r="Z31" s="22"/>
    </row>
    <row r="32" spans="1:26" ht="33.4" customHeight="1">
      <c r="A32" s="57" t="s">
        <v>244</v>
      </c>
      <c r="B32" s="25" t="s">
        <v>243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5"/>
      <c r="R32" s="24"/>
      <c r="S32" s="24"/>
      <c r="T32" s="27">
        <v>4023.6</v>
      </c>
      <c r="U32" s="27">
        <v>4023.6</v>
      </c>
      <c r="V32" s="17"/>
      <c r="W32" s="17"/>
      <c r="X32" s="16"/>
      <c r="Y32" s="16"/>
      <c r="Z32" s="22"/>
    </row>
    <row r="33" spans="1:26" ht="33.4" customHeight="1">
      <c r="A33" s="56" t="s">
        <v>245</v>
      </c>
      <c r="B33" s="14" t="s">
        <v>243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5">
        <v>412</v>
      </c>
      <c r="R33" s="24"/>
      <c r="S33" s="24"/>
      <c r="T33" s="16">
        <v>4023.6</v>
      </c>
      <c r="U33" s="16">
        <v>4023.6</v>
      </c>
      <c r="V33" s="17"/>
      <c r="W33" s="17"/>
      <c r="X33" s="16"/>
      <c r="Y33" s="16"/>
      <c r="Z33" s="22"/>
    </row>
    <row r="34" spans="1:26" ht="33.4" customHeight="1">
      <c r="A34" s="13" t="s">
        <v>32</v>
      </c>
      <c r="B34" s="14" t="s">
        <v>243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5">
        <v>412</v>
      </c>
      <c r="R34" s="24" t="s">
        <v>33</v>
      </c>
      <c r="S34" s="24" t="s">
        <v>20</v>
      </c>
      <c r="T34" s="16">
        <v>4023.6</v>
      </c>
      <c r="U34" s="16">
        <v>4023.6</v>
      </c>
      <c r="V34" s="17"/>
      <c r="W34" s="17"/>
      <c r="X34" s="16"/>
      <c r="Y34" s="16"/>
      <c r="Z34" s="22"/>
    </row>
    <row r="35" spans="1:26" ht="33.4" customHeight="1">
      <c r="A35" s="23" t="s">
        <v>39</v>
      </c>
      <c r="B35" s="25" t="s">
        <v>40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6"/>
      <c r="R35" s="25"/>
      <c r="S35" s="25"/>
      <c r="T35" s="27">
        <f>T36</f>
        <v>1238</v>
      </c>
      <c r="U35" s="27">
        <f>U36</f>
        <v>866.21385999999995</v>
      </c>
      <c r="V35" s="12"/>
      <c r="W35" s="12"/>
      <c r="X35" s="11"/>
      <c r="Y35" s="11"/>
      <c r="Z35" s="21"/>
    </row>
    <row r="36" spans="1:26" ht="33.4" customHeight="1">
      <c r="A36" s="23" t="s">
        <v>41</v>
      </c>
      <c r="B36" s="25" t="s">
        <v>42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6"/>
      <c r="R36" s="25"/>
      <c r="S36" s="25"/>
      <c r="T36" s="27">
        <f>T37+T44+T49</f>
        <v>1238</v>
      </c>
      <c r="U36" s="27">
        <f>U37+U44+U49</f>
        <v>866.21385999999995</v>
      </c>
      <c r="V36" s="12"/>
      <c r="W36" s="12"/>
      <c r="X36" s="11"/>
      <c r="Y36" s="11"/>
      <c r="Z36" s="21"/>
    </row>
    <row r="37" spans="1:26" ht="33.4" customHeight="1">
      <c r="A37" s="23" t="s">
        <v>28</v>
      </c>
      <c r="B37" s="25" t="s">
        <v>43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6"/>
      <c r="R37" s="25"/>
      <c r="S37" s="25"/>
      <c r="T37" s="27">
        <f>T38+T40+T42</f>
        <v>828</v>
      </c>
      <c r="U37" s="27">
        <f>U38+U40+U42</f>
        <v>568.15229999999997</v>
      </c>
      <c r="V37" s="12"/>
      <c r="W37" s="12"/>
      <c r="X37" s="11"/>
      <c r="Y37" s="11"/>
      <c r="Z37" s="21"/>
    </row>
    <row r="38" spans="1:26" ht="33.4" customHeight="1">
      <c r="A38" s="30" t="s">
        <v>30</v>
      </c>
      <c r="B38" s="29" t="s">
        <v>43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31" t="s">
        <v>31</v>
      </c>
      <c r="R38" s="29"/>
      <c r="S38" s="29"/>
      <c r="T38" s="32">
        <v>477</v>
      </c>
      <c r="U38" s="32">
        <v>315.31680999999998</v>
      </c>
      <c r="V38" s="17"/>
      <c r="W38" s="17"/>
      <c r="X38" s="16"/>
      <c r="Y38" s="16"/>
      <c r="Z38" s="22"/>
    </row>
    <row r="39" spans="1:26" ht="33.4" customHeight="1">
      <c r="A39" s="30" t="s">
        <v>32</v>
      </c>
      <c r="B39" s="29" t="s">
        <v>43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31" t="s">
        <v>31</v>
      </c>
      <c r="R39" s="29" t="s">
        <v>33</v>
      </c>
      <c r="S39" s="29" t="s">
        <v>20</v>
      </c>
      <c r="T39" s="32">
        <v>477</v>
      </c>
      <c r="U39" s="32">
        <v>315.31680999999998</v>
      </c>
      <c r="V39" s="17"/>
      <c r="W39" s="17"/>
      <c r="X39" s="16"/>
      <c r="Y39" s="16"/>
      <c r="Z39" s="22"/>
    </row>
    <row r="40" spans="1:26" ht="33.4" customHeight="1">
      <c r="A40" s="30" t="s">
        <v>34</v>
      </c>
      <c r="B40" s="29" t="s">
        <v>43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31" t="s">
        <v>35</v>
      </c>
      <c r="R40" s="29"/>
      <c r="S40" s="29"/>
      <c r="T40" s="32">
        <v>161</v>
      </c>
      <c r="U40" s="32">
        <v>155.53549000000001</v>
      </c>
      <c r="V40" s="17"/>
      <c r="W40" s="17"/>
      <c r="X40" s="16"/>
      <c r="Y40" s="16"/>
      <c r="Z40" s="22"/>
    </row>
    <row r="41" spans="1:26" ht="33.4" customHeight="1">
      <c r="A41" s="30" t="s">
        <v>32</v>
      </c>
      <c r="B41" s="29" t="s">
        <v>43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31" t="s">
        <v>35</v>
      </c>
      <c r="R41" s="29" t="s">
        <v>33</v>
      </c>
      <c r="S41" s="29" t="s">
        <v>20</v>
      </c>
      <c r="T41" s="32">
        <v>161</v>
      </c>
      <c r="U41" s="32">
        <v>155.53549000000001</v>
      </c>
      <c r="V41" s="17"/>
      <c r="W41" s="17"/>
      <c r="X41" s="16"/>
      <c r="Y41" s="16"/>
      <c r="Z41" s="22"/>
    </row>
    <row r="42" spans="1:26" ht="33.4" customHeight="1">
      <c r="A42" s="30" t="s">
        <v>17</v>
      </c>
      <c r="B42" s="29" t="s">
        <v>43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31" t="s">
        <v>18</v>
      </c>
      <c r="R42" s="29"/>
      <c r="S42" s="29"/>
      <c r="T42" s="32">
        <v>190</v>
      </c>
      <c r="U42" s="32">
        <v>97.3</v>
      </c>
      <c r="V42" s="17"/>
      <c r="W42" s="17"/>
      <c r="X42" s="16"/>
      <c r="Y42" s="16"/>
      <c r="Z42" s="22"/>
    </row>
    <row r="43" spans="1:26" ht="33.4" customHeight="1">
      <c r="A43" s="30" t="s">
        <v>32</v>
      </c>
      <c r="B43" s="29" t="s">
        <v>43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31" t="s">
        <v>18</v>
      </c>
      <c r="R43" s="29" t="s">
        <v>33</v>
      </c>
      <c r="S43" s="29" t="s">
        <v>20</v>
      </c>
      <c r="T43" s="32">
        <v>190</v>
      </c>
      <c r="U43" s="32">
        <v>97.3</v>
      </c>
      <c r="V43" s="17"/>
      <c r="W43" s="17"/>
      <c r="X43" s="16"/>
      <c r="Y43" s="16"/>
      <c r="Z43" s="22"/>
    </row>
    <row r="44" spans="1:26" ht="33.4" customHeight="1">
      <c r="A44" s="23" t="s">
        <v>38</v>
      </c>
      <c r="B44" s="25" t="s">
        <v>215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5"/>
      <c r="R44" s="14"/>
      <c r="S44" s="14"/>
      <c r="T44" s="27">
        <f>T45+T47</f>
        <v>320</v>
      </c>
      <c r="U44" s="27">
        <f>U45+U47</f>
        <v>298.06155999999999</v>
      </c>
      <c r="V44" s="17"/>
      <c r="W44" s="17"/>
      <c r="X44" s="16"/>
      <c r="Y44" s="16"/>
      <c r="Z44" s="22"/>
    </row>
    <row r="45" spans="1:26" ht="33.4" customHeight="1">
      <c r="A45" s="13" t="s">
        <v>30</v>
      </c>
      <c r="B45" s="24" t="s">
        <v>215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5" t="s">
        <v>31</v>
      </c>
      <c r="R45" s="14"/>
      <c r="S45" s="14"/>
      <c r="T45" s="16">
        <v>240</v>
      </c>
      <c r="U45" s="16">
        <v>233.07898</v>
      </c>
      <c r="V45" s="17"/>
      <c r="W45" s="17"/>
      <c r="X45" s="16"/>
      <c r="Y45" s="16"/>
      <c r="Z45" s="22"/>
    </row>
    <row r="46" spans="1:26" ht="33.4" customHeight="1">
      <c r="A46" s="13" t="s">
        <v>32</v>
      </c>
      <c r="B46" s="24" t="s">
        <v>215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5" t="s">
        <v>31</v>
      </c>
      <c r="R46" s="14" t="s">
        <v>33</v>
      </c>
      <c r="S46" s="14" t="s">
        <v>20</v>
      </c>
      <c r="T46" s="16">
        <v>240</v>
      </c>
      <c r="U46" s="16">
        <v>233.07898</v>
      </c>
      <c r="V46" s="17"/>
      <c r="W46" s="17"/>
      <c r="X46" s="16"/>
      <c r="Y46" s="16"/>
      <c r="Z46" s="22"/>
    </row>
    <row r="47" spans="1:26" ht="33.4" customHeight="1">
      <c r="A47" s="13" t="s">
        <v>34</v>
      </c>
      <c r="B47" s="24" t="s">
        <v>215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5" t="s">
        <v>35</v>
      </c>
      <c r="R47" s="14"/>
      <c r="S47" s="14"/>
      <c r="T47" s="16">
        <v>80</v>
      </c>
      <c r="U47" s="16">
        <v>64.982579999999999</v>
      </c>
      <c r="V47" s="17"/>
      <c r="W47" s="17"/>
      <c r="X47" s="16"/>
      <c r="Y47" s="16"/>
      <c r="Z47" s="22"/>
    </row>
    <row r="48" spans="1:26" ht="33.4" customHeight="1">
      <c r="A48" s="13" t="s">
        <v>32</v>
      </c>
      <c r="B48" s="24" t="s">
        <v>215</v>
      </c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5" t="s">
        <v>35</v>
      </c>
      <c r="R48" s="14" t="s">
        <v>33</v>
      </c>
      <c r="S48" s="14" t="s">
        <v>20</v>
      </c>
      <c r="T48" s="16">
        <v>80</v>
      </c>
      <c r="U48" s="16">
        <v>64.982579999999999</v>
      </c>
      <c r="V48" s="17"/>
      <c r="W48" s="17"/>
      <c r="X48" s="16"/>
      <c r="Y48" s="16"/>
      <c r="Z48" s="22"/>
    </row>
    <row r="49" spans="1:26" ht="33.4" customHeight="1">
      <c r="A49" s="23" t="s">
        <v>220</v>
      </c>
      <c r="B49" s="25" t="s">
        <v>218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5"/>
      <c r="R49" s="14"/>
      <c r="S49" s="14"/>
      <c r="T49" s="27">
        <v>90</v>
      </c>
      <c r="U49" s="27">
        <v>0</v>
      </c>
      <c r="V49" s="17"/>
      <c r="W49" s="17"/>
      <c r="X49" s="16"/>
      <c r="Y49" s="16"/>
      <c r="Z49" s="22"/>
    </row>
    <row r="50" spans="1:26" ht="33.4" customHeight="1">
      <c r="A50" s="13" t="s">
        <v>17</v>
      </c>
      <c r="B50" s="24" t="s">
        <v>218</v>
      </c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5">
        <v>244</v>
      </c>
      <c r="R50" s="14"/>
      <c r="S50" s="14"/>
      <c r="T50" s="16">
        <v>90</v>
      </c>
      <c r="U50" s="16">
        <v>0</v>
      </c>
      <c r="V50" s="17"/>
      <c r="W50" s="17"/>
      <c r="X50" s="16"/>
      <c r="Y50" s="16"/>
      <c r="Z50" s="22"/>
    </row>
    <row r="51" spans="1:26" ht="33.4" customHeight="1">
      <c r="A51" s="13" t="s">
        <v>219</v>
      </c>
      <c r="B51" s="24" t="s">
        <v>218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5">
        <v>244</v>
      </c>
      <c r="R51" s="14" t="s">
        <v>33</v>
      </c>
      <c r="S51" s="24" t="s">
        <v>21</v>
      </c>
      <c r="T51" s="16">
        <v>90</v>
      </c>
      <c r="U51" s="16">
        <v>0</v>
      </c>
      <c r="V51" s="17"/>
      <c r="W51" s="17"/>
      <c r="X51" s="16"/>
      <c r="Y51" s="16"/>
      <c r="Z51" s="22"/>
    </row>
    <row r="52" spans="1:26" ht="33.4" customHeight="1">
      <c r="A52" s="23" t="s">
        <v>244</v>
      </c>
      <c r="B52" s="25" t="s">
        <v>243</v>
      </c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5"/>
      <c r="R52" s="14"/>
      <c r="S52" s="24"/>
      <c r="T52" s="16">
        <v>4023.6</v>
      </c>
      <c r="U52" s="16">
        <v>4023.6</v>
      </c>
      <c r="V52" s="17"/>
      <c r="W52" s="17"/>
      <c r="X52" s="16"/>
      <c r="Y52" s="16"/>
      <c r="Z52" s="22"/>
    </row>
    <row r="53" spans="1:26" ht="33.4" customHeight="1">
      <c r="A53" s="13" t="s">
        <v>245</v>
      </c>
      <c r="B53" s="29" t="s">
        <v>243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5">
        <v>412</v>
      </c>
      <c r="R53" s="14"/>
      <c r="S53" s="24"/>
      <c r="T53" s="16">
        <v>4023.6</v>
      </c>
      <c r="U53" s="16">
        <v>4023.6</v>
      </c>
      <c r="V53" s="17"/>
      <c r="W53" s="17"/>
      <c r="X53" s="16"/>
      <c r="Y53" s="16"/>
      <c r="Z53" s="22"/>
    </row>
    <row r="54" spans="1:26" ht="33.4" customHeight="1">
      <c r="A54" s="13" t="s">
        <v>32</v>
      </c>
      <c r="B54" s="29" t="s">
        <v>243</v>
      </c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5">
        <v>412</v>
      </c>
      <c r="R54" s="24" t="s">
        <v>33</v>
      </c>
      <c r="S54" s="24" t="s">
        <v>20</v>
      </c>
      <c r="T54" s="16">
        <v>4023.6</v>
      </c>
      <c r="U54" s="16">
        <v>4023.6</v>
      </c>
      <c r="V54" s="17"/>
      <c r="W54" s="17"/>
      <c r="X54" s="16"/>
      <c r="Y54" s="16"/>
      <c r="Z54" s="22"/>
    </row>
    <row r="55" spans="1:26" ht="33.4" customHeight="1">
      <c r="A55" s="9" t="s">
        <v>44</v>
      </c>
      <c r="B55" s="10" t="s">
        <v>45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8"/>
      <c r="R55" s="10"/>
      <c r="S55" s="10"/>
      <c r="T55" s="11">
        <v>1290</v>
      </c>
      <c r="U55" s="11">
        <f>U56</f>
        <v>934.80303000000004</v>
      </c>
      <c r="V55" s="12"/>
      <c r="W55" s="12"/>
      <c r="X55" s="11"/>
      <c r="Y55" s="11"/>
      <c r="Z55" s="21"/>
    </row>
    <row r="56" spans="1:26" ht="33.4" customHeight="1">
      <c r="A56" s="9" t="s">
        <v>46</v>
      </c>
      <c r="B56" s="10" t="s">
        <v>47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8"/>
      <c r="R56" s="10"/>
      <c r="S56" s="10"/>
      <c r="T56" s="11">
        <v>1290</v>
      </c>
      <c r="U56" s="11">
        <f>U57</f>
        <v>934.80303000000004</v>
      </c>
      <c r="V56" s="12"/>
      <c r="W56" s="12"/>
      <c r="X56" s="11"/>
      <c r="Y56" s="11"/>
      <c r="Z56" s="21"/>
    </row>
    <row r="57" spans="1:26" ht="33.4" customHeight="1">
      <c r="A57" s="9" t="s">
        <v>28</v>
      </c>
      <c r="B57" s="10" t="s">
        <v>48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8"/>
      <c r="R57" s="10"/>
      <c r="S57" s="10"/>
      <c r="T57" s="11">
        <f>T58+T60+T62+T64</f>
        <v>1290</v>
      </c>
      <c r="U57" s="11">
        <f>U58+U60+U62+U64</f>
        <v>934.80303000000004</v>
      </c>
      <c r="V57" s="12"/>
      <c r="W57" s="12"/>
      <c r="X57" s="11"/>
      <c r="Y57" s="11"/>
      <c r="Z57" s="21"/>
    </row>
    <row r="58" spans="1:26" ht="33.4" customHeight="1">
      <c r="A58" s="13" t="s">
        <v>30</v>
      </c>
      <c r="B58" s="14" t="s">
        <v>48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5" t="s">
        <v>31</v>
      </c>
      <c r="R58" s="14"/>
      <c r="S58" s="14"/>
      <c r="T58" s="16">
        <v>840</v>
      </c>
      <c r="U58" s="16">
        <v>592.81348000000003</v>
      </c>
      <c r="V58" s="17"/>
      <c r="W58" s="17"/>
      <c r="X58" s="16"/>
      <c r="Y58" s="16"/>
      <c r="Z58" s="22"/>
    </row>
    <row r="59" spans="1:26" ht="33.4" customHeight="1">
      <c r="A59" s="13" t="s">
        <v>49</v>
      </c>
      <c r="B59" s="14" t="s">
        <v>48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5" t="s">
        <v>31</v>
      </c>
      <c r="R59" s="14" t="s">
        <v>50</v>
      </c>
      <c r="S59" s="14" t="s">
        <v>20</v>
      </c>
      <c r="T59" s="44">
        <v>840</v>
      </c>
      <c r="U59" s="16">
        <v>592.81348000000003</v>
      </c>
      <c r="V59" s="17"/>
      <c r="W59" s="17"/>
      <c r="X59" s="16"/>
      <c r="Y59" s="16"/>
      <c r="Z59" s="22"/>
    </row>
    <row r="60" spans="1:26" ht="50.1" customHeight="1">
      <c r="A60" s="13" t="s">
        <v>51</v>
      </c>
      <c r="B60" s="14" t="s">
        <v>48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5" t="s">
        <v>52</v>
      </c>
      <c r="R60" s="14"/>
      <c r="S60" s="14"/>
      <c r="T60" s="16">
        <v>150</v>
      </c>
      <c r="U60" s="16">
        <v>123.4</v>
      </c>
      <c r="V60" s="17"/>
      <c r="W60" s="17"/>
      <c r="X60" s="16"/>
      <c r="Y60" s="16"/>
      <c r="Z60" s="22"/>
    </row>
    <row r="61" spans="1:26" ht="33.4" customHeight="1">
      <c r="A61" s="13" t="s">
        <v>49</v>
      </c>
      <c r="B61" s="14" t="s">
        <v>48</v>
      </c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5" t="s">
        <v>52</v>
      </c>
      <c r="R61" s="14" t="s">
        <v>50</v>
      </c>
      <c r="S61" s="14" t="s">
        <v>20</v>
      </c>
      <c r="T61" s="16">
        <v>150</v>
      </c>
      <c r="U61" s="16">
        <v>123.4</v>
      </c>
      <c r="V61" s="17"/>
      <c r="W61" s="17"/>
      <c r="X61" s="16"/>
      <c r="Y61" s="16"/>
      <c r="Z61" s="22"/>
    </row>
    <row r="62" spans="1:26" ht="33.4" customHeight="1">
      <c r="A62" s="13" t="s">
        <v>34</v>
      </c>
      <c r="B62" s="14" t="s">
        <v>48</v>
      </c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5" t="s">
        <v>35</v>
      </c>
      <c r="R62" s="14"/>
      <c r="S62" s="14"/>
      <c r="T62" s="16">
        <v>260</v>
      </c>
      <c r="U62" s="16">
        <v>178.58955</v>
      </c>
      <c r="V62" s="17"/>
      <c r="W62" s="17"/>
      <c r="X62" s="16"/>
      <c r="Y62" s="16"/>
      <c r="Z62" s="22"/>
    </row>
    <row r="63" spans="1:26" ht="33.4" customHeight="1">
      <c r="A63" s="13" t="s">
        <v>49</v>
      </c>
      <c r="B63" s="14" t="s">
        <v>48</v>
      </c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5" t="s">
        <v>35</v>
      </c>
      <c r="R63" s="14" t="s">
        <v>50</v>
      </c>
      <c r="S63" s="14" t="s">
        <v>20</v>
      </c>
      <c r="T63" s="16">
        <v>260</v>
      </c>
      <c r="U63" s="16">
        <v>178.58955</v>
      </c>
      <c r="V63" s="17"/>
      <c r="W63" s="17"/>
      <c r="X63" s="16"/>
      <c r="Y63" s="16"/>
      <c r="Z63" s="22"/>
    </row>
    <row r="64" spans="1:26" ht="33.4" customHeight="1">
      <c r="A64" s="13" t="s">
        <v>17</v>
      </c>
      <c r="B64" s="14" t="s">
        <v>48</v>
      </c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5" t="s">
        <v>18</v>
      </c>
      <c r="R64" s="14"/>
      <c r="S64" s="14"/>
      <c r="T64" s="16">
        <v>40</v>
      </c>
      <c r="U64" s="16">
        <v>40</v>
      </c>
      <c r="V64" s="17"/>
      <c r="W64" s="17"/>
      <c r="X64" s="16"/>
      <c r="Y64" s="16"/>
      <c r="Z64" s="22"/>
    </row>
    <row r="65" spans="1:26" ht="33.4" customHeight="1">
      <c r="A65" s="13" t="s">
        <v>49</v>
      </c>
      <c r="B65" s="14" t="s">
        <v>48</v>
      </c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5" t="s">
        <v>18</v>
      </c>
      <c r="R65" s="14" t="s">
        <v>50</v>
      </c>
      <c r="S65" s="14" t="s">
        <v>20</v>
      </c>
      <c r="T65" s="16">
        <v>40</v>
      </c>
      <c r="U65" s="16">
        <v>40</v>
      </c>
      <c r="V65" s="17"/>
      <c r="W65" s="17"/>
      <c r="X65" s="16"/>
      <c r="Y65" s="16"/>
      <c r="Z65" s="22"/>
    </row>
    <row r="66" spans="1:26" ht="50.1" customHeight="1">
      <c r="A66" s="9" t="s">
        <v>53</v>
      </c>
      <c r="B66" s="10" t="s">
        <v>54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8"/>
      <c r="R66" s="10"/>
      <c r="S66" s="10"/>
      <c r="T66" s="11">
        <f>T68+T78+T83</f>
        <v>2288.5647899999999</v>
      </c>
      <c r="U66" s="11">
        <f>U78+U83+U67</f>
        <v>0</v>
      </c>
      <c r="V66" s="12"/>
      <c r="W66" s="12"/>
      <c r="X66" s="11"/>
      <c r="Y66" s="11"/>
      <c r="Z66" s="21"/>
    </row>
    <row r="67" spans="1:26" ht="50.1" customHeight="1">
      <c r="A67" s="9" t="s">
        <v>256</v>
      </c>
      <c r="B67" s="10" t="s">
        <v>257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58"/>
      <c r="R67" s="10"/>
      <c r="S67" s="10"/>
      <c r="T67" s="11">
        <f>T68</f>
        <v>2068.61681</v>
      </c>
      <c r="U67" s="11">
        <f>U68</f>
        <v>0</v>
      </c>
      <c r="V67" s="12"/>
      <c r="W67" s="12"/>
      <c r="X67" s="11"/>
      <c r="Y67" s="11"/>
      <c r="Z67" s="21"/>
    </row>
    <row r="68" spans="1:26" ht="50.1" customHeight="1">
      <c r="A68" s="9" t="s">
        <v>258</v>
      </c>
      <c r="B68" s="10" t="s">
        <v>259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58"/>
      <c r="R68" s="10"/>
      <c r="S68" s="10"/>
      <c r="T68" s="11">
        <f>T69+T72+T75</f>
        <v>2068.61681</v>
      </c>
      <c r="U68" s="11">
        <f>U69+U72+U75</f>
        <v>0</v>
      </c>
      <c r="V68" s="12"/>
      <c r="W68" s="12"/>
      <c r="X68" s="11"/>
      <c r="Y68" s="11"/>
      <c r="Z68" s="21"/>
    </row>
    <row r="69" spans="1:26" ht="77.25" customHeight="1">
      <c r="A69" s="30" t="s">
        <v>262</v>
      </c>
      <c r="B69" s="29" t="s">
        <v>261</v>
      </c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58"/>
      <c r="R69" s="10"/>
      <c r="S69" s="10"/>
      <c r="T69" s="32">
        <v>1025.3998300000001</v>
      </c>
      <c r="U69" s="11"/>
      <c r="V69" s="12"/>
      <c r="W69" s="12"/>
      <c r="X69" s="11"/>
      <c r="Y69" s="11"/>
      <c r="Z69" s="21"/>
    </row>
    <row r="70" spans="1:26" ht="77.25" customHeight="1">
      <c r="A70" s="30" t="s">
        <v>245</v>
      </c>
      <c r="B70" s="29" t="s">
        <v>261</v>
      </c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31">
        <v>412</v>
      </c>
      <c r="R70" s="29"/>
      <c r="S70" s="29"/>
      <c r="T70" s="32">
        <v>1025.3998300000001</v>
      </c>
      <c r="U70" s="11"/>
      <c r="V70" s="12"/>
      <c r="W70" s="12"/>
      <c r="X70" s="11"/>
      <c r="Y70" s="11"/>
      <c r="Z70" s="21"/>
    </row>
    <row r="71" spans="1:26" ht="77.25" customHeight="1">
      <c r="A71" s="13" t="s">
        <v>61</v>
      </c>
      <c r="B71" s="29" t="s">
        <v>261</v>
      </c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31">
        <v>412</v>
      </c>
      <c r="R71" s="29" t="s">
        <v>62</v>
      </c>
      <c r="S71" s="29" t="s">
        <v>20</v>
      </c>
      <c r="T71" s="32">
        <v>1025.3998300000001</v>
      </c>
      <c r="U71" s="11"/>
      <c r="V71" s="12"/>
      <c r="W71" s="12"/>
      <c r="X71" s="11"/>
      <c r="Y71" s="11"/>
      <c r="Z71" s="21"/>
    </row>
    <row r="72" spans="1:26" ht="77.25" customHeight="1">
      <c r="A72" s="30" t="s">
        <v>260</v>
      </c>
      <c r="B72" s="29" t="s">
        <v>265</v>
      </c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58"/>
      <c r="R72" s="10"/>
      <c r="S72" s="10"/>
      <c r="T72" s="32">
        <v>966.69460000000004</v>
      </c>
      <c r="U72" s="11"/>
      <c r="V72" s="12"/>
      <c r="W72" s="12"/>
      <c r="X72" s="11"/>
      <c r="Y72" s="11"/>
      <c r="Z72" s="21"/>
    </row>
    <row r="73" spans="1:26" ht="77.25" customHeight="1">
      <c r="A73" s="30" t="s">
        <v>245</v>
      </c>
      <c r="B73" s="29" t="s">
        <v>265</v>
      </c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31">
        <v>412</v>
      </c>
      <c r="R73" s="29"/>
      <c r="S73" s="29"/>
      <c r="T73" s="32">
        <v>966.69460000000004</v>
      </c>
      <c r="U73" s="11"/>
      <c r="V73" s="12"/>
      <c r="W73" s="12"/>
      <c r="X73" s="11"/>
      <c r="Y73" s="11"/>
      <c r="Z73" s="21"/>
    </row>
    <row r="74" spans="1:26" ht="77.25" customHeight="1">
      <c r="A74" s="13" t="s">
        <v>61</v>
      </c>
      <c r="B74" s="29" t="s">
        <v>265</v>
      </c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31">
        <v>412</v>
      </c>
      <c r="R74" s="29" t="s">
        <v>62</v>
      </c>
      <c r="S74" s="29" t="s">
        <v>20</v>
      </c>
      <c r="T74" s="32">
        <v>966.69460000000004</v>
      </c>
      <c r="U74" s="11"/>
      <c r="V74" s="12"/>
      <c r="W74" s="12"/>
      <c r="X74" s="11"/>
      <c r="Y74" s="11"/>
      <c r="Z74" s="21"/>
    </row>
    <row r="75" spans="1:26" ht="77.25" customHeight="1">
      <c r="A75" s="30" t="s">
        <v>263</v>
      </c>
      <c r="B75" s="29" t="s">
        <v>264</v>
      </c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58"/>
      <c r="R75" s="10"/>
      <c r="S75" s="10"/>
      <c r="T75" s="32">
        <v>76.522379999999998</v>
      </c>
      <c r="U75" s="11"/>
      <c r="V75" s="12"/>
      <c r="W75" s="12"/>
      <c r="X75" s="11"/>
      <c r="Y75" s="11"/>
      <c r="Z75" s="21"/>
    </row>
    <row r="76" spans="1:26" ht="77.25" customHeight="1">
      <c r="A76" s="30" t="s">
        <v>245</v>
      </c>
      <c r="B76" s="29" t="s">
        <v>264</v>
      </c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31">
        <v>412</v>
      </c>
      <c r="R76" s="29"/>
      <c r="S76" s="29"/>
      <c r="T76" s="32">
        <v>76.522379999999998</v>
      </c>
      <c r="U76" s="11"/>
      <c r="V76" s="12"/>
      <c r="W76" s="12"/>
      <c r="X76" s="11"/>
      <c r="Y76" s="11"/>
      <c r="Z76" s="21"/>
    </row>
    <row r="77" spans="1:26" ht="77.25" customHeight="1">
      <c r="A77" s="13" t="s">
        <v>61</v>
      </c>
      <c r="B77" s="29" t="s">
        <v>264</v>
      </c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31">
        <v>412</v>
      </c>
      <c r="R77" s="29" t="s">
        <v>62</v>
      </c>
      <c r="S77" s="29" t="s">
        <v>20</v>
      </c>
      <c r="T77" s="32">
        <v>76.522379999999998</v>
      </c>
      <c r="U77" s="11"/>
      <c r="V77" s="12"/>
      <c r="W77" s="12"/>
      <c r="X77" s="11"/>
      <c r="Y77" s="11"/>
      <c r="Z77" s="21"/>
    </row>
    <row r="78" spans="1:26" ht="33.4" customHeight="1">
      <c r="A78" s="9" t="s">
        <v>55</v>
      </c>
      <c r="B78" s="10" t="s">
        <v>56</v>
      </c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8"/>
      <c r="R78" s="10"/>
      <c r="S78" s="10"/>
      <c r="T78" s="27">
        <v>180.94798</v>
      </c>
      <c r="U78" s="11">
        <v>0</v>
      </c>
      <c r="V78" s="12"/>
      <c r="W78" s="12"/>
      <c r="X78" s="11"/>
      <c r="Y78" s="11"/>
      <c r="Z78" s="21"/>
    </row>
    <row r="79" spans="1:26" ht="33.4" customHeight="1">
      <c r="A79" s="9" t="s">
        <v>57</v>
      </c>
      <c r="B79" s="10" t="s">
        <v>58</v>
      </c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8"/>
      <c r="R79" s="10"/>
      <c r="S79" s="10"/>
      <c r="T79" s="27">
        <v>180.94798</v>
      </c>
      <c r="U79" s="11">
        <v>0</v>
      </c>
      <c r="V79" s="12"/>
      <c r="W79" s="12"/>
      <c r="X79" s="11"/>
      <c r="Y79" s="11"/>
      <c r="Z79" s="21"/>
    </row>
    <row r="80" spans="1:26" ht="33.4" customHeight="1">
      <c r="A80" s="9" t="s">
        <v>59</v>
      </c>
      <c r="B80" s="10" t="s">
        <v>60</v>
      </c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8"/>
      <c r="R80" s="10"/>
      <c r="S80" s="10"/>
      <c r="T80" s="27">
        <v>180.94798</v>
      </c>
      <c r="U80" s="11">
        <v>0</v>
      </c>
      <c r="V80" s="12"/>
      <c r="W80" s="12"/>
      <c r="X80" s="11"/>
      <c r="Y80" s="11"/>
      <c r="Z80" s="21"/>
    </row>
    <row r="81" spans="1:26" ht="33.4" customHeight="1">
      <c r="A81" s="13" t="s">
        <v>221</v>
      </c>
      <c r="B81" s="14" t="s">
        <v>60</v>
      </c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5">
        <v>811</v>
      </c>
      <c r="R81" s="14"/>
      <c r="S81" s="14"/>
      <c r="T81" s="16">
        <v>180.94798</v>
      </c>
      <c r="U81" s="16">
        <v>0</v>
      </c>
      <c r="V81" s="17"/>
      <c r="W81" s="17"/>
      <c r="X81" s="16"/>
      <c r="Y81" s="16"/>
      <c r="Z81" s="22"/>
    </row>
    <row r="82" spans="1:26" ht="33.4" customHeight="1">
      <c r="A82" s="13" t="s">
        <v>61</v>
      </c>
      <c r="B82" s="14" t="s">
        <v>60</v>
      </c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5">
        <v>811</v>
      </c>
      <c r="R82" s="14" t="s">
        <v>62</v>
      </c>
      <c r="S82" s="14" t="s">
        <v>20</v>
      </c>
      <c r="T82" s="16">
        <v>180.94798</v>
      </c>
      <c r="U82" s="16">
        <v>0</v>
      </c>
      <c r="V82" s="17"/>
      <c r="W82" s="17"/>
      <c r="X82" s="16"/>
      <c r="Y82" s="16"/>
      <c r="Z82" s="22"/>
    </row>
    <row r="83" spans="1:26" ht="33.4" customHeight="1">
      <c r="A83" s="9" t="s">
        <v>63</v>
      </c>
      <c r="B83" s="10" t="s">
        <v>64</v>
      </c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8"/>
      <c r="R83" s="10"/>
      <c r="S83" s="10"/>
      <c r="T83" s="11">
        <v>39</v>
      </c>
      <c r="U83" s="11">
        <v>0</v>
      </c>
      <c r="V83" s="12"/>
      <c r="W83" s="12"/>
      <c r="X83" s="11"/>
      <c r="Y83" s="11"/>
      <c r="Z83" s="21"/>
    </row>
    <row r="84" spans="1:26" ht="50.1" customHeight="1">
      <c r="A84" s="9" t="s">
        <v>65</v>
      </c>
      <c r="B84" s="28" t="s">
        <v>222</v>
      </c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8"/>
      <c r="R84" s="10"/>
      <c r="S84" s="10"/>
      <c r="T84" s="11">
        <v>39</v>
      </c>
      <c r="U84" s="11">
        <v>0</v>
      </c>
      <c r="V84" s="12"/>
      <c r="W84" s="12"/>
      <c r="X84" s="11"/>
      <c r="Y84" s="11"/>
      <c r="Z84" s="21"/>
    </row>
    <row r="85" spans="1:26" ht="49.5" customHeight="1">
      <c r="A85" s="13" t="s">
        <v>223</v>
      </c>
      <c r="B85" s="28" t="s">
        <v>224</v>
      </c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8">
        <v>322</v>
      </c>
      <c r="R85" s="10"/>
      <c r="S85" s="10"/>
      <c r="T85" s="11">
        <v>39</v>
      </c>
      <c r="U85" s="11">
        <v>0</v>
      </c>
      <c r="V85" s="12"/>
      <c r="W85" s="12"/>
      <c r="X85" s="11"/>
      <c r="Y85" s="11"/>
      <c r="Z85" s="21"/>
    </row>
    <row r="86" spans="1:26" ht="19.5" customHeight="1">
      <c r="A86" s="53" t="s">
        <v>66</v>
      </c>
      <c r="B86" s="24" t="s">
        <v>224</v>
      </c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5" t="s">
        <v>67</v>
      </c>
      <c r="R86" s="24"/>
      <c r="S86" s="24"/>
      <c r="T86" s="16">
        <v>39</v>
      </c>
      <c r="U86" s="16">
        <v>0</v>
      </c>
      <c r="V86" s="17"/>
      <c r="W86" s="17"/>
      <c r="X86" s="16"/>
      <c r="Y86" s="16"/>
      <c r="Z86" s="22"/>
    </row>
    <row r="87" spans="1:26" ht="26.25" customHeight="1">
      <c r="A87" s="13" t="s">
        <v>68</v>
      </c>
      <c r="B87" s="24" t="s">
        <v>224</v>
      </c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5" t="s">
        <v>67</v>
      </c>
      <c r="R87" s="14" t="s">
        <v>69</v>
      </c>
      <c r="S87" s="14" t="s">
        <v>70</v>
      </c>
      <c r="T87" s="16">
        <v>39</v>
      </c>
      <c r="U87" s="16">
        <v>0</v>
      </c>
      <c r="V87" s="17"/>
      <c r="W87" s="17"/>
      <c r="X87" s="16"/>
      <c r="Y87" s="16"/>
      <c r="Z87" s="22"/>
    </row>
    <row r="88" spans="1:26" ht="66.95" customHeight="1">
      <c r="A88" s="9" t="s">
        <v>71</v>
      </c>
      <c r="B88" s="10" t="s">
        <v>72</v>
      </c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8"/>
      <c r="R88" s="10"/>
      <c r="S88" s="10"/>
      <c r="T88" s="11">
        <f>T89+T94+T97+T101</f>
        <v>10551.619999999999</v>
      </c>
      <c r="U88" s="11">
        <f>U89+U94+U97+U101</f>
        <v>780.98073999999997</v>
      </c>
      <c r="V88" s="12"/>
      <c r="W88" s="12"/>
      <c r="X88" s="11"/>
      <c r="Y88" s="11"/>
      <c r="Z88" s="21"/>
    </row>
    <row r="89" spans="1:26" ht="33.4" customHeight="1">
      <c r="A89" s="9" t="s">
        <v>73</v>
      </c>
      <c r="B89" s="10" t="s">
        <v>74</v>
      </c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8"/>
      <c r="R89" s="10"/>
      <c r="S89" s="10"/>
      <c r="T89" s="11">
        <v>70</v>
      </c>
      <c r="U89" s="11">
        <v>70</v>
      </c>
      <c r="V89" s="12"/>
      <c r="W89" s="12"/>
      <c r="X89" s="11"/>
      <c r="Y89" s="11"/>
      <c r="Z89" s="21"/>
    </row>
    <row r="90" spans="1:26" ht="33.4" customHeight="1">
      <c r="A90" s="9" t="s">
        <v>75</v>
      </c>
      <c r="B90" s="10" t="s">
        <v>76</v>
      </c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8"/>
      <c r="R90" s="10"/>
      <c r="S90" s="10"/>
      <c r="T90" s="11">
        <v>70</v>
      </c>
      <c r="U90" s="11">
        <v>70</v>
      </c>
      <c r="V90" s="12"/>
      <c r="W90" s="12"/>
      <c r="X90" s="11"/>
      <c r="Y90" s="11"/>
      <c r="Z90" s="21"/>
    </row>
    <row r="91" spans="1:26" ht="33.4" customHeight="1">
      <c r="A91" s="9" t="s">
        <v>77</v>
      </c>
      <c r="B91" s="10" t="s">
        <v>78</v>
      </c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8"/>
      <c r="R91" s="10"/>
      <c r="S91" s="10"/>
      <c r="T91" s="36">
        <v>70</v>
      </c>
      <c r="U91" s="11">
        <v>70</v>
      </c>
      <c r="V91" s="12"/>
      <c r="W91" s="12"/>
      <c r="X91" s="11"/>
      <c r="Y91" s="11"/>
      <c r="Z91" s="21"/>
    </row>
    <row r="92" spans="1:26" ht="33.4" customHeight="1">
      <c r="A92" s="13" t="s">
        <v>17</v>
      </c>
      <c r="B92" s="14" t="s">
        <v>78</v>
      </c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5" t="s">
        <v>18</v>
      </c>
      <c r="R92" s="14"/>
      <c r="S92" s="14"/>
      <c r="T92" s="16">
        <v>70</v>
      </c>
      <c r="U92" s="16">
        <v>70</v>
      </c>
      <c r="V92" s="17"/>
      <c r="W92" s="17"/>
      <c r="X92" s="16"/>
      <c r="Y92" s="16"/>
      <c r="Z92" s="22"/>
    </row>
    <row r="93" spans="1:26" ht="33.4" customHeight="1">
      <c r="A93" s="13" t="s">
        <v>79</v>
      </c>
      <c r="B93" s="14" t="s">
        <v>78</v>
      </c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5" t="s">
        <v>18</v>
      </c>
      <c r="R93" s="14" t="s">
        <v>62</v>
      </c>
      <c r="S93" s="14" t="s">
        <v>80</v>
      </c>
      <c r="T93" s="16">
        <v>70</v>
      </c>
      <c r="U93" s="16">
        <v>70</v>
      </c>
      <c r="V93" s="17"/>
      <c r="W93" s="17"/>
      <c r="X93" s="16"/>
      <c r="Y93" s="16"/>
      <c r="Z93" s="22"/>
    </row>
    <row r="94" spans="1:26" ht="33.4" customHeight="1">
      <c r="A94" s="35" t="s">
        <v>200</v>
      </c>
      <c r="B94" s="28" t="s">
        <v>201</v>
      </c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37"/>
      <c r="R94" s="14"/>
      <c r="S94" s="14"/>
      <c r="T94" s="27">
        <v>218.88</v>
      </c>
      <c r="U94" s="27">
        <v>0</v>
      </c>
      <c r="V94" s="17"/>
      <c r="W94" s="17"/>
      <c r="X94" s="16"/>
      <c r="Y94" s="16"/>
      <c r="Z94" s="22"/>
    </row>
    <row r="95" spans="1:26" ht="33.4" customHeight="1">
      <c r="A95" s="13" t="s">
        <v>17</v>
      </c>
      <c r="B95" s="24" t="s">
        <v>201</v>
      </c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39">
        <v>244</v>
      </c>
      <c r="R95" s="14"/>
      <c r="S95" s="14"/>
      <c r="T95" s="16">
        <v>218.88</v>
      </c>
      <c r="U95" s="16">
        <v>0</v>
      </c>
      <c r="V95" s="17"/>
      <c r="W95" s="17"/>
      <c r="X95" s="16"/>
      <c r="Y95" s="16"/>
      <c r="Z95" s="22"/>
    </row>
    <row r="96" spans="1:26" ht="33.4" customHeight="1">
      <c r="A96" s="13" t="s">
        <v>79</v>
      </c>
      <c r="B96" s="24" t="s">
        <v>201</v>
      </c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39">
        <v>224</v>
      </c>
      <c r="R96" s="14" t="s">
        <v>62</v>
      </c>
      <c r="S96" s="14" t="s">
        <v>80</v>
      </c>
      <c r="T96" s="16">
        <v>218.88</v>
      </c>
      <c r="U96" s="16">
        <v>0</v>
      </c>
      <c r="V96" s="17"/>
      <c r="W96" s="17"/>
      <c r="X96" s="16"/>
      <c r="Y96" s="16"/>
      <c r="Z96" s="22"/>
    </row>
    <row r="97" spans="1:26" ht="33.4" customHeight="1">
      <c r="A97" s="35" t="s">
        <v>81</v>
      </c>
      <c r="B97" s="28" t="s">
        <v>199</v>
      </c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6"/>
      <c r="R97" s="25"/>
      <c r="S97" s="25"/>
      <c r="T97" s="27">
        <v>9362.74</v>
      </c>
      <c r="U97" s="27">
        <v>0</v>
      </c>
      <c r="V97" s="17"/>
      <c r="W97" s="17"/>
      <c r="X97" s="16"/>
      <c r="Y97" s="16"/>
      <c r="Z97" s="22"/>
    </row>
    <row r="98" spans="1:26" ht="33.4" customHeight="1">
      <c r="A98" s="35" t="s">
        <v>202</v>
      </c>
      <c r="B98" s="28" t="s">
        <v>203</v>
      </c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37"/>
      <c r="R98" s="24"/>
      <c r="S98" s="24"/>
      <c r="T98" s="27">
        <v>9362.74</v>
      </c>
      <c r="U98" s="27">
        <v>0</v>
      </c>
      <c r="V98" s="17"/>
      <c r="W98" s="17"/>
      <c r="X98" s="16"/>
      <c r="Y98" s="16"/>
      <c r="Z98" s="22"/>
    </row>
    <row r="99" spans="1:26" ht="33.4" customHeight="1">
      <c r="A99" s="13" t="s">
        <v>82</v>
      </c>
      <c r="B99" s="24" t="s">
        <v>203</v>
      </c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39">
        <v>414</v>
      </c>
      <c r="R99" s="24"/>
      <c r="S99" s="24"/>
      <c r="T99" s="16">
        <v>9362.74</v>
      </c>
      <c r="U99" s="16">
        <v>0</v>
      </c>
      <c r="V99" s="17"/>
      <c r="W99" s="17"/>
      <c r="X99" s="16"/>
      <c r="Y99" s="16"/>
      <c r="Z99" s="22"/>
    </row>
    <row r="100" spans="1:26" ht="33.4" customHeight="1">
      <c r="A100" s="13" t="s">
        <v>79</v>
      </c>
      <c r="B100" s="24" t="s">
        <v>203</v>
      </c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39">
        <v>414</v>
      </c>
      <c r="R100" s="24" t="s">
        <v>62</v>
      </c>
      <c r="S100" s="24" t="s">
        <v>80</v>
      </c>
      <c r="T100" s="16">
        <v>9362.74</v>
      </c>
      <c r="U100" s="16">
        <v>0</v>
      </c>
      <c r="V100" s="17"/>
      <c r="W100" s="17"/>
      <c r="X100" s="16"/>
      <c r="Y100" s="16"/>
      <c r="Z100" s="22"/>
    </row>
    <row r="101" spans="1:26" ht="83.65" customHeight="1">
      <c r="A101" s="9" t="s">
        <v>83</v>
      </c>
      <c r="B101" s="10" t="s">
        <v>84</v>
      </c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8"/>
      <c r="R101" s="10"/>
      <c r="S101" s="10"/>
      <c r="T101" s="11">
        <v>900</v>
      </c>
      <c r="U101" s="11">
        <v>710.98073999999997</v>
      </c>
      <c r="V101" s="12"/>
      <c r="W101" s="12"/>
      <c r="X101" s="11"/>
      <c r="Y101" s="11"/>
      <c r="Z101" s="21"/>
    </row>
    <row r="102" spans="1:26" ht="33.4" customHeight="1">
      <c r="A102" s="30" t="s">
        <v>85</v>
      </c>
      <c r="B102" s="29" t="s">
        <v>86</v>
      </c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31"/>
      <c r="R102" s="29"/>
      <c r="S102" s="29"/>
      <c r="T102" s="32">
        <v>900</v>
      </c>
      <c r="U102" s="11">
        <v>710.98073999999997</v>
      </c>
      <c r="V102" s="12"/>
      <c r="W102" s="12"/>
      <c r="X102" s="11"/>
      <c r="Y102" s="11"/>
      <c r="Z102" s="21"/>
    </row>
    <row r="103" spans="1:26" ht="66.95" customHeight="1">
      <c r="A103" s="30" t="s">
        <v>87</v>
      </c>
      <c r="B103" s="29" t="s">
        <v>88</v>
      </c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31"/>
      <c r="R103" s="29"/>
      <c r="S103" s="29"/>
      <c r="T103" s="32">
        <v>900</v>
      </c>
      <c r="U103" s="11">
        <v>710.98073999999997</v>
      </c>
      <c r="V103" s="12"/>
      <c r="W103" s="12"/>
      <c r="X103" s="11"/>
      <c r="Y103" s="11"/>
      <c r="Z103" s="21"/>
    </row>
    <row r="104" spans="1:26" ht="50.1" customHeight="1">
      <c r="A104" s="13" t="s">
        <v>221</v>
      </c>
      <c r="B104" s="14" t="s">
        <v>88</v>
      </c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5">
        <v>811</v>
      </c>
      <c r="R104" s="14"/>
      <c r="S104" s="14"/>
      <c r="T104" s="16">
        <v>900</v>
      </c>
      <c r="U104" s="11">
        <v>710.98073999999997</v>
      </c>
      <c r="V104" s="17"/>
      <c r="W104" s="17"/>
      <c r="X104" s="16"/>
      <c r="Y104" s="16"/>
      <c r="Z104" s="22"/>
    </row>
    <row r="105" spans="1:26" ht="33.4" customHeight="1">
      <c r="A105" s="13" t="s">
        <v>79</v>
      </c>
      <c r="B105" s="14" t="s">
        <v>88</v>
      </c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5">
        <v>811</v>
      </c>
      <c r="R105" s="14" t="s">
        <v>62</v>
      </c>
      <c r="S105" s="14" t="s">
        <v>80</v>
      </c>
      <c r="T105" s="16">
        <v>900</v>
      </c>
      <c r="U105" s="11">
        <v>710.98073999999997</v>
      </c>
      <c r="V105" s="17"/>
      <c r="W105" s="17"/>
      <c r="X105" s="16"/>
      <c r="Y105" s="16"/>
      <c r="Z105" s="22"/>
    </row>
    <row r="106" spans="1:26" ht="33.4" customHeight="1">
      <c r="A106" s="9" t="s">
        <v>89</v>
      </c>
      <c r="B106" s="10" t="s">
        <v>90</v>
      </c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8"/>
      <c r="R106" s="10"/>
      <c r="S106" s="10"/>
      <c r="T106" s="11">
        <f>T107</f>
        <v>1615.6168499999999</v>
      </c>
      <c r="U106" s="11">
        <f>U107</f>
        <v>1043.0153499999999</v>
      </c>
      <c r="V106" s="12"/>
      <c r="W106" s="12"/>
      <c r="X106" s="11"/>
      <c r="Y106" s="11"/>
      <c r="Z106" s="21"/>
    </row>
    <row r="107" spans="1:26" ht="33.4" customHeight="1">
      <c r="A107" s="9" t="s">
        <v>91</v>
      </c>
      <c r="B107" s="10" t="s">
        <v>92</v>
      </c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8"/>
      <c r="R107" s="10"/>
      <c r="S107" s="10"/>
      <c r="T107" s="11">
        <f>T108+T111+T114+T117</f>
        <v>1615.6168499999999</v>
      </c>
      <c r="U107" s="11">
        <f>U108+U111+U114+U117</f>
        <v>1043.0153499999999</v>
      </c>
      <c r="V107" s="12"/>
      <c r="W107" s="12"/>
      <c r="X107" s="11"/>
      <c r="Y107" s="11"/>
      <c r="Z107" s="21"/>
    </row>
    <row r="108" spans="1:26" ht="33.4" customHeight="1">
      <c r="A108" s="9" t="s">
        <v>93</v>
      </c>
      <c r="B108" s="10" t="s">
        <v>94</v>
      </c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8"/>
      <c r="R108" s="10"/>
      <c r="S108" s="10"/>
      <c r="T108" s="11">
        <v>419.26</v>
      </c>
      <c r="U108" s="27">
        <v>337.56885</v>
      </c>
      <c r="V108" s="12"/>
      <c r="W108" s="12"/>
      <c r="X108" s="11"/>
      <c r="Y108" s="11"/>
      <c r="Z108" s="21"/>
    </row>
    <row r="109" spans="1:26" ht="33.4" customHeight="1">
      <c r="A109" s="13" t="s">
        <v>17</v>
      </c>
      <c r="B109" s="14" t="s">
        <v>94</v>
      </c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5" t="s">
        <v>18</v>
      </c>
      <c r="R109" s="14"/>
      <c r="S109" s="14"/>
      <c r="T109" s="16">
        <v>419.26</v>
      </c>
      <c r="U109" s="16">
        <v>337.56885</v>
      </c>
      <c r="V109" s="17"/>
      <c r="W109" s="17"/>
      <c r="X109" s="16"/>
      <c r="Y109" s="16"/>
      <c r="Z109" s="22"/>
    </row>
    <row r="110" spans="1:26" ht="33.4" customHeight="1">
      <c r="A110" s="13" t="s">
        <v>95</v>
      </c>
      <c r="B110" s="14" t="s">
        <v>94</v>
      </c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5" t="s">
        <v>18</v>
      </c>
      <c r="R110" s="14" t="s">
        <v>62</v>
      </c>
      <c r="S110" s="14" t="s">
        <v>70</v>
      </c>
      <c r="T110" s="16">
        <v>419.26</v>
      </c>
      <c r="U110" s="16">
        <v>337.56885</v>
      </c>
      <c r="V110" s="17"/>
      <c r="W110" s="17"/>
      <c r="X110" s="16"/>
      <c r="Y110" s="16"/>
      <c r="Z110" s="22"/>
    </row>
    <row r="111" spans="1:26" ht="33.4" customHeight="1">
      <c r="A111" s="9" t="s">
        <v>96</v>
      </c>
      <c r="B111" s="10" t="s">
        <v>97</v>
      </c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8"/>
      <c r="R111" s="10"/>
      <c r="S111" s="10"/>
      <c r="T111" s="54">
        <v>272.57979999999998</v>
      </c>
      <c r="U111" s="11">
        <v>272.57979999999998</v>
      </c>
      <c r="V111" s="12"/>
      <c r="W111" s="12"/>
      <c r="X111" s="11"/>
      <c r="Y111" s="11"/>
      <c r="Z111" s="21"/>
    </row>
    <row r="112" spans="1:26" ht="33.4" customHeight="1">
      <c r="A112" s="13" t="s">
        <v>17</v>
      </c>
      <c r="B112" s="14" t="s">
        <v>97</v>
      </c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5" t="s">
        <v>18</v>
      </c>
      <c r="R112" s="14"/>
      <c r="S112" s="14"/>
      <c r="T112" s="16">
        <v>272.57979999999998</v>
      </c>
      <c r="U112" s="32">
        <v>272.57979999999998</v>
      </c>
      <c r="V112" s="17"/>
      <c r="W112" s="17"/>
      <c r="X112" s="16"/>
      <c r="Y112" s="16"/>
      <c r="Z112" s="22"/>
    </row>
    <row r="113" spans="1:26" ht="33.4" customHeight="1">
      <c r="A113" s="13" t="s">
        <v>95</v>
      </c>
      <c r="B113" s="14" t="s">
        <v>97</v>
      </c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5" t="s">
        <v>18</v>
      </c>
      <c r="R113" s="14" t="s">
        <v>62</v>
      </c>
      <c r="S113" s="14" t="s">
        <v>70</v>
      </c>
      <c r="T113" s="16">
        <v>272.57979999999998</v>
      </c>
      <c r="U113" s="32">
        <v>272.57979999999998</v>
      </c>
      <c r="V113" s="17"/>
      <c r="W113" s="17"/>
      <c r="X113" s="16"/>
      <c r="Y113" s="16"/>
      <c r="Z113" s="22"/>
    </row>
    <row r="114" spans="1:26" ht="33.4" customHeight="1">
      <c r="A114" s="9" t="s">
        <v>98</v>
      </c>
      <c r="B114" s="10" t="s">
        <v>99</v>
      </c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8"/>
      <c r="R114" s="10"/>
      <c r="S114" s="10"/>
      <c r="T114" s="11">
        <v>873.77705000000003</v>
      </c>
      <c r="U114" s="11">
        <v>424.26670000000001</v>
      </c>
      <c r="V114" s="12"/>
      <c r="W114" s="12"/>
      <c r="X114" s="11"/>
      <c r="Y114" s="11"/>
      <c r="Z114" s="21"/>
    </row>
    <row r="115" spans="1:26" ht="33.4" customHeight="1">
      <c r="A115" s="13" t="s">
        <v>17</v>
      </c>
      <c r="B115" s="14" t="s">
        <v>99</v>
      </c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5" t="s">
        <v>18</v>
      </c>
      <c r="R115" s="14"/>
      <c r="S115" s="14"/>
      <c r="T115" s="32">
        <v>873.77705000000003</v>
      </c>
      <c r="U115" s="32">
        <v>424.26670000000001</v>
      </c>
      <c r="V115" s="17"/>
      <c r="W115" s="17"/>
      <c r="X115" s="16"/>
      <c r="Y115" s="16"/>
      <c r="Z115" s="22"/>
    </row>
    <row r="116" spans="1:26" ht="33.4" customHeight="1">
      <c r="A116" s="13" t="s">
        <v>95</v>
      </c>
      <c r="B116" s="14" t="s">
        <v>99</v>
      </c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5" t="s">
        <v>18</v>
      </c>
      <c r="R116" s="14" t="s">
        <v>62</v>
      </c>
      <c r="S116" s="14" t="s">
        <v>70</v>
      </c>
      <c r="T116" s="32">
        <v>873.77705000000003</v>
      </c>
      <c r="U116" s="32">
        <v>424.26670000000001</v>
      </c>
      <c r="V116" s="17"/>
      <c r="W116" s="17"/>
      <c r="X116" s="16"/>
      <c r="Y116" s="16"/>
      <c r="Z116" s="22"/>
    </row>
    <row r="117" spans="1:26" ht="33.4" customHeight="1">
      <c r="A117" s="9" t="s">
        <v>100</v>
      </c>
      <c r="B117" s="10" t="s">
        <v>101</v>
      </c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8"/>
      <c r="R117" s="10"/>
      <c r="S117" s="10"/>
      <c r="T117" s="11">
        <v>50</v>
      </c>
      <c r="U117" s="11">
        <v>8.6</v>
      </c>
      <c r="V117" s="12"/>
      <c r="W117" s="12"/>
      <c r="X117" s="11"/>
      <c r="Y117" s="11"/>
      <c r="Z117" s="21"/>
    </row>
    <row r="118" spans="1:26" ht="33.4" customHeight="1">
      <c r="A118" s="13" t="s">
        <v>17</v>
      </c>
      <c r="B118" s="14" t="s">
        <v>101</v>
      </c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5" t="s">
        <v>18</v>
      </c>
      <c r="R118" s="14"/>
      <c r="S118" s="14"/>
      <c r="T118" s="16">
        <v>50</v>
      </c>
      <c r="U118" s="16">
        <v>8.6</v>
      </c>
      <c r="V118" s="17"/>
      <c r="W118" s="17"/>
      <c r="X118" s="16"/>
      <c r="Y118" s="16"/>
      <c r="Z118" s="22"/>
    </row>
    <row r="119" spans="1:26" ht="33.4" customHeight="1">
      <c r="A119" s="13" t="s">
        <v>95</v>
      </c>
      <c r="B119" s="14" t="s">
        <v>101</v>
      </c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5" t="s">
        <v>18</v>
      </c>
      <c r="R119" s="14" t="s">
        <v>62</v>
      </c>
      <c r="S119" s="14" t="s">
        <v>70</v>
      </c>
      <c r="T119" s="16">
        <v>50</v>
      </c>
      <c r="U119" s="16">
        <v>8.6</v>
      </c>
      <c r="V119" s="17"/>
      <c r="W119" s="17"/>
      <c r="X119" s="16"/>
      <c r="Y119" s="16"/>
      <c r="Z119" s="22"/>
    </row>
    <row r="120" spans="1:26" ht="33.4" customHeight="1">
      <c r="A120" s="46" t="s">
        <v>102</v>
      </c>
      <c r="B120" s="47" t="s">
        <v>103</v>
      </c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8"/>
      <c r="R120" s="47"/>
      <c r="S120" s="47"/>
      <c r="T120" s="40">
        <f>T121+T133</f>
        <v>1924.8972800000001</v>
      </c>
      <c r="U120" s="40">
        <f>U121+U133</f>
        <v>349.91200000000003</v>
      </c>
      <c r="V120" s="12"/>
      <c r="W120" s="12"/>
      <c r="X120" s="11"/>
      <c r="Y120" s="11"/>
      <c r="Z120" s="21"/>
    </row>
    <row r="121" spans="1:26" ht="33.4" customHeight="1">
      <c r="A121" s="46" t="s">
        <v>104</v>
      </c>
      <c r="B121" s="47" t="s">
        <v>105</v>
      </c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8"/>
      <c r="R121" s="47"/>
      <c r="S121" s="47"/>
      <c r="T121" s="40">
        <f>T122+T129+T126</f>
        <v>1856.8972800000001</v>
      </c>
      <c r="U121" s="40">
        <f>U122+U129+U126</f>
        <v>320.10000000000002</v>
      </c>
      <c r="V121" s="12"/>
      <c r="W121" s="12"/>
      <c r="X121" s="11"/>
      <c r="Y121" s="11"/>
      <c r="Z121" s="21"/>
    </row>
    <row r="122" spans="1:26" ht="33.4" customHeight="1">
      <c r="A122" s="46" t="s">
        <v>106</v>
      </c>
      <c r="B122" s="47" t="s">
        <v>107</v>
      </c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8"/>
      <c r="R122" s="47"/>
      <c r="S122" s="47"/>
      <c r="T122" s="40">
        <v>724.89728000000002</v>
      </c>
      <c r="U122" s="40">
        <v>308.10000000000002</v>
      </c>
      <c r="V122" s="12"/>
      <c r="W122" s="12"/>
      <c r="X122" s="11"/>
      <c r="Y122" s="11"/>
      <c r="Z122" s="21"/>
    </row>
    <row r="123" spans="1:26" ht="33.4" customHeight="1">
      <c r="A123" s="46" t="s">
        <v>108</v>
      </c>
      <c r="B123" s="47" t="s">
        <v>109</v>
      </c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8"/>
      <c r="R123" s="47"/>
      <c r="S123" s="47"/>
      <c r="T123" s="41">
        <v>724.89728000000002</v>
      </c>
      <c r="U123" s="41">
        <v>308.08175999999997</v>
      </c>
      <c r="V123" s="12"/>
      <c r="W123" s="12"/>
      <c r="X123" s="11"/>
      <c r="Y123" s="11"/>
      <c r="Z123" s="21"/>
    </row>
    <row r="124" spans="1:26" ht="33.4" customHeight="1">
      <c r="A124" s="49" t="s">
        <v>17</v>
      </c>
      <c r="B124" s="42" t="s">
        <v>109</v>
      </c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50" t="s">
        <v>18</v>
      </c>
      <c r="R124" s="42"/>
      <c r="S124" s="42"/>
      <c r="T124" s="41">
        <v>724.89728000000002</v>
      </c>
      <c r="U124" s="41">
        <v>308.08175999999997</v>
      </c>
      <c r="V124" s="17"/>
      <c r="W124" s="17"/>
      <c r="X124" s="16"/>
      <c r="Y124" s="16"/>
      <c r="Z124" s="22"/>
    </row>
    <row r="125" spans="1:26" ht="33.4" customHeight="1">
      <c r="A125" s="49" t="s">
        <v>110</v>
      </c>
      <c r="B125" s="42" t="s">
        <v>109</v>
      </c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50" t="s">
        <v>18</v>
      </c>
      <c r="R125" s="42" t="s">
        <v>21</v>
      </c>
      <c r="S125" s="42" t="s">
        <v>111</v>
      </c>
      <c r="T125" s="41">
        <v>724.89728000000002</v>
      </c>
      <c r="U125" s="41">
        <v>308.08175999999997</v>
      </c>
      <c r="V125" s="17"/>
      <c r="W125" s="17"/>
      <c r="X125" s="16"/>
      <c r="Y125" s="16"/>
      <c r="Z125" s="22"/>
    </row>
    <row r="126" spans="1:26" ht="33.4" customHeight="1">
      <c r="A126" s="46" t="s">
        <v>246</v>
      </c>
      <c r="B126" s="47" t="s">
        <v>247</v>
      </c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8"/>
      <c r="R126" s="42"/>
      <c r="S126" s="42"/>
      <c r="T126" s="40">
        <v>132</v>
      </c>
      <c r="U126" s="40">
        <v>12</v>
      </c>
      <c r="V126" s="17"/>
      <c r="W126" s="17"/>
      <c r="X126" s="16"/>
      <c r="Y126" s="16"/>
      <c r="Z126" s="22"/>
    </row>
    <row r="127" spans="1:26" ht="33.4" customHeight="1">
      <c r="A127" s="49" t="s">
        <v>17</v>
      </c>
      <c r="B127" s="42" t="s">
        <v>247</v>
      </c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50">
        <v>244</v>
      </c>
      <c r="R127" s="42"/>
      <c r="S127" s="42"/>
      <c r="T127" s="41">
        <v>132</v>
      </c>
      <c r="U127" s="41">
        <v>12</v>
      </c>
      <c r="V127" s="17"/>
      <c r="W127" s="17"/>
      <c r="X127" s="16"/>
      <c r="Y127" s="16"/>
      <c r="Z127" s="22"/>
    </row>
    <row r="128" spans="1:26" ht="33.4" customHeight="1">
      <c r="A128" s="49" t="s">
        <v>110</v>
      </c>
      <c r="B128" s="42" t="s">
        <v>247</v>
      </c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50">
        <v>244</v>
      </c>
      <c r="R128" s="42" t="s">
        <v>21</v>
      </c>
      <c r="S128" s="42" t="s">
        <v>111</v>
      </c>
      <c r="T128" s="41">
        <v>132</v>
      </c>
      <c r="U128" s="41">
        <v>12</v>
      </c>
      <c r="V128" s="17"/>
      <c r="W128" s="17"/>
      <c r="X128" s="16"/>
      <c r="Y128" s="16"/>
      <c r="Z128" s="22"/>
    </row>
    <row r="129" spans="1:26" ht="50.1" customHeight="1">
      <c r="A129" s="23" t="s">
        <v>112</v>
      </c>
      <c r="B129" s="25" t="s">
        <v>113</v>
      </c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4"/>
      <c r="R129" s="33"/>
      <c r="S129" s="33"/>
      <c r="T129" s="27">
        <v>1000</v>
      </c>
      <c r="U129" s="27">
        <f>U130</f>
        <v>0</v>
      </c>
      <c r="V129" s="12"/>
      <c r="W129" s="12"/>
      <c r="X129" s="11"/>
      <c r="Y129" s="11"/>
      <c r="Z129" s="21"/>
    </row>
    <row r="130" spans="1:26" ht="33.4" customHeight="1">
      <c r="A130" s="9" t="s">
        <v>114</v>
      </c>
      <c r="B130" s="10" t="s">
        <v>115</v>
      </c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8"/>
      <c r="R130" s="10"/>
      <c r="S130" s="10"/>
      <c r="T130" s="11">
        <v>1000</v>
      </c>
      <c r="U130" s="11">
        <v>0</v>
      </c>
      <c r="V130" s="12"/>
      <c r="W130" s="12"/>
      <c r="X130" s="11"/>
      <c r="Y130" s="11"/>
      <c r="Z130" s="21"/>
    </row>
    <row r="131" spans="1:26" ht="33.4" customHeight="1">
      <c r="A131" s="13" t="s">
        <v>17</v>
      </c>
      <c r="B131" s="14" t="s">
        <v>115</v>
      </c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5" t="s">
        <v>18</v>
      </c>
      <c r="R131" s="14"/>
      <c r="S131" s="14"/>
      <c r="T131" s="16">
        <v>1000</v>
      </c>
      <c r="U131" s="16">
        <v>0</v>
      </c>
      <c r="V131" s="17"/>
      <c r="W131" s="17"/>
      <c r="X131" s="16"/>
      <c r="Y131" s="16"/>
      <c r="Z131" s="22"/>
    </row>
    <row r="132" spans="1:26" ht="33.4" customHeight="1">
      <c r="A132" s="13" t="s">
        <v>110</v>
      </c>
      <c r="B132" s="14" t="s">
        <v>115</v>
      </c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5" t="s">
        <v>18</v>
      </c>
      <c r="R132" s="14" t="s">
        <v>21</v>
      </c>
      <c r="S132" s="14" t="s">
        <v>111</v>
      </c>
      <c r="T132" s="16">
        <v>1000</v>
      </c>
      <c r="U132" s="16">
        <v>0</v>
      </c>
      <c r="V132" s="17"/>
      <c r="W132" s="17"/>
      <c r="X132" s="16"/>
      <c r="Y132" s="16"/>
      <c r="Z132" s="22"/>
    </row>
    <row r="133" spans="1:26" ht="33.4" customHeight="1">
      <c r="A133" s="9" t="s">
        <v>116</v>
      </c>
      <c r="B133" s="10" t="s">
        <v>117</v>
      </c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8"/>
      <c r="R133" s="10"/>
      <c r="S133" s="10"/>
      <c r="T133" s="11">
        <v>68</v>
      </c>
      <c r="U133" s="11">
        <v>29.812000000000001</v>
      </c>
      <c r="V133" s="12"/>
      <c r="W133" s="12"/>
      <c r="X133" s="11"/>
      <c r="Y133" s="11"/>
      <c r="Z133" s="21"/>
    </row>
    <row r="134" spans="1:26" ht="33.4" customHeight="1">
      <c r="A134" s="9" t="s">
        <v>118</v>
      </c>
      <c r="B134" s="10" t="s">
        <v>119</v>
      </c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8"/>
      <c r="R134" s="10"/>
      <c r="S134" s="10"/>
      <c r="T134" s="11">
        <v>68</v>
      </c>
      <c r="U134" s="11">
        <v>29.812000000000001</v>
      </c>
      <c r="V134" s="12"/>
      <c r="W134" s="12"/>
      <c r="X134" s="11"/>
      <c r="Y134" s="11"/>
      <c r="Z134" s="21"/>
    </row>
    <row r="135" spans="1:26" ht="33.4" customHeight="1">
      <c r="A135" s="9" t="s">
        <v>120</v>
      </c>
      <c r="B135" s="10" t="s">
        <v>121</v>
      </c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8"/>
      <c r="R135" s="10"/>
      <c r="S135" s="10"/>
      <c r="T135" s="11">
        <v>68</v>
      </c>
      <c r="U135" s="11">
        <v>29.812000000000001</v>
      </c>
      <c r="V135" s="12"/>
      <c r="W135" s="12"/>
      <c r="X135" s="11"/>
      <c r="Y135" s="11"/>
      <c r="Z135" s="21"/>
    </row>
    <row r="136" spans="1:26" ht="33.4" customHeight="1">
      <c r="A136" s="13" t="s">
        <v>17</v>
      </c>
      <c r="B136" s="14" t="s">
        <v>121</v>
      </c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5" t="s">
        <v>18</v>
      </c>
      <c r="R136" s="14"/>
      <c r="S136" s="14"/>
      <c r="T136" s="16">
        <v>68</v>
      </c>
      <c r="U136" s="16">
        <v>29.812000000000001</v>
      </c>
      <c r="V136" s="17"/>
      <c r="W136" s="17"/>
      <c r="X136" s="16"/>
      <c r="Y136" s="16"/>
      <c r="Z136" s="22"/>
    </row>
    <row r="137" spans="1:26" ht="33.4" customHeight="1">
      <c r="A137" s="13" t="s">
        <v>110</v>
      </c>
      <c r="B137" s="14" t="s">
        <v>121</v>
      </c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5" t="s">
        <v>18</v>
      </c>
      <c r="R137" s="14" t="s">
        <v>21</v>
      </c>
      <c r="S137" s="14" t="s">
        <v>111</v>
      </c>
      <c r="T137" s="16">
        <v>68</v>
      </c>
      <c r="U137" s="16">
        <v>29.812000000000001</v>
      </c>
      <c r="V137" s="17"/>
      <c r="W137" s="17"/>
      <c r="X137" s="16"/>
      <c r="Y137" s="16"/>
      <c r="Z137" s="22"/>
    </row>
    <row r="138" spans="1:26" ht="33.4" customHeight="1">
      <c r="A138" s="9" t="s">
        <v>122</v>
      </c>
      <c r="B138" s="10" t="s">
        <v>123</v>
      </c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8"/>
      <c r="R138" s="10"/>
      <c r="S138" s="10"/>
      <c r="T138" s="11">
        <f>T139+T170+T217</f>
        <v>13405.940860000001</v>
      </c>
      <c r="U138" s="11">
        <f>U139+U170+U217</f>
        <v>9800.2127100000016</v>
      </c>
      <c r="V138" s="12"/>
      <c r="W138" s="12"/>
      <c r="X138" s="11"/>
      <c r="Y138" s="11"/>
      <c r="Z138" s="21"/>
    </row>
    <row r="139" spans="1:26" ht="33.4" customHeight="1">
      <c r="A139" s="9" t="s">
        <v>124</v>
      </c>
      <c r="B139" s="10" t="s">
        <v>125</v>
      </c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8"/>
      <c r="R139" s="10"/>
      <c r="S139" s="10"/>
      <c r="T139" s="11">
        <f>T140</f>
        <v>7608.8450000000003</v>
      </c>
      <c r="U139" s="11">
        <f>U140</f>
        <v>5383.9429600000012</v>
      </c>
      <c r="V139" s="12"/>
      <c r="W139" s="12"/>
      <c r="X139" s="11"/>
      <c r="Y139" s="11"/>
      <c r="Z139" s="21"/>
    </row>
    <row r="140" spans="1:26" ht="33.4" customHeight="1">
      <c r="A140" s="9" t="s">
        <v>126</v>
      </c>
      <c r="B140" s="10" t="s">
        <v>127</v>
      </c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8"/>
      <c r="R140" s="10"/>
      <c r="S140" s="10"/>
      <c r="T140" s="11">
        <f>T141+T150+T155+T160+T161+T162+T164+T165+T167+T163+T166</f>
        <v>7608.8450000000003</v>
      </c>
      <c r="U140" s="11">
        <f>U141+U150+U155+U160+U161+U162+U164+U165+U167+U163</f>
        <v>5383.9429600000012</v>
      </c>
      <c r="V140" s="12"/>
      <c r="W140" s="12"/>
      <c r="X140" s="11"/>
      <c r="Y140" s="11"/>
      <c r="Z140" s="21"/>
    </row>
    <row r="141" spans="1:26" ht="33.4" customHeight="1">
      <c r="A141" s="9" t="s">
        <v>128</v>
      </c>
      <c r="B141" s="10" t="s">
        <v>129</v>
      </c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8"/>
      <c r="R141" s="10"/>
      <c r="S141" s="10"/>
      <c r="T141" s="11">
        <f>T142+T144+T146+T148</f>
        <v>5337.4250000000002</v>
      </c>
      <c r="U141" s="11">
        <f>U142+U144+U146+U148</f>
        <v>3566.9536600000006</v>
      </c>
      <c r="V141" s="12"/>
      <c r="W141" s="12"/>
      <c r="X141" s="11"/>
      <c r="Y141" s="11"/>
      <c r="Z141" s="21"/>
    </row>
    <row r="142" spans="1:26" ht="33.4" customHeight="1">
      <c r="A142" s="13" t="s">
        <v>130</v>
      </c>
      <c r="B142" s="14" t="s">
        <v>129</v>
      </c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5" t="s">
        <v>131</v>
      </c>
      <c r="R142" s="14"/>
      <c r="S142" s="14"/>
      <c r="T142" s="16">
        <v>3348</v>
      </c>
      <c r="U142" s="16">
        <v>2236.2165300000001</v>
      </c>
      <c r="V142" s="17"/>
      <c r="W142" s="17"/>
      <c r="X142" s="16"/>
      <c r="Y142" s="16"/>
      <c r="Z142" s="22"/>
    </row>
    <row r="143" spans="1:26" ht="50.1" customHeight="1">
      <c r="A143" s="13" t="s">
        <v>19</v>
      </c>
      <c r="B143" s="14" t="s">
        <v>129</v>
      </c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5" t="s">
        <v>131</v>
      </c>
      <c r="R143" s="14" t="s">
        <v>20</v>
      </c>
      <c r="S143" s="14" t="s">
        <v>21</v>
      </c>
      <c r="T143" s="16">
        <v>3348</v>
      </c>
      <c r="U143" s="16">
        <v>2236.2165300000001</v>
      </c>
      <c r="V143" s="17"/>
      <c r="W143" s="17"/>
      <c r="X143" s="16"/>
      <c r="Y143" s="16"/>
      <c r="Z143" s="22"/>
    </row>
    <row r="144" spans="1:26" ht="50.1" customHeight="1">
      <c r="A144" s="13" t="s">
        <v>132</v>
      </c>
      <c r="B144" s="14" t="s">
        <v>129</v>
      </c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5" t="s">
        <v>133</v>
      </c>
      <c r="R144" s="14"/>
      <c r="S144" s="14"/>
      <c r="T144" s="16">
        <v>1184.925</v>
      </c>
      <c r="U144" s="16">
        <v>856.81294000000003</v>
      </c>
      <c r="V144" s="17"/>
      <c r="W144" s="17"/>
      <c r="X144" s="16"/>
      <c r="Y144" s="16"/>
      <c r="Z144" s="22"/>
    </row>
    <row r="145" spans="1:26" ht="50.1" customHeight="1">
      <c r="A145" s="13" t="s">
        <v>19</v>
      </c>
      <c r="B145" s="14" t="s">
        <v>129</v>
      </c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5" t="s">
        <v>133</v>
      </c>
      <c r="R145" s="14" t="s">
        <v>20</v>
      </c>
      <c r="S145" s="14" t="s">
        <v>21</v>
      </c>
      <c r="T145" s="16">
        <v>1184.925</v>
      </c>
      <c r="U145" s="16">
        <v>856.81294000000003</v>
      </c>
      <c r="V145" s="17"/>
      <c r="W145" s="17"/>
      <c r="X145" s="16"/>
      <c r="Y145" s="16"/>
      <c r="Z145" s="22"/>
    </row>
    <row r="146" spans="1:26" ht="33.4" customHeight="1">
      <c r="A146" s="13" t="s">
        <v>17</v>
      </c>
      <c r="B146" s="14" t="s">
        <v>129</v>
      </c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5" t="s">
        <v>18</v>
      </c>
      <c r="R146" s="14"/>
      <c r="S146" s="14"/>
      <c r="T146" s="44">
        <v>778.5</v>
      </c>
      <c r="U146" s="16">
        <v>467.92419000000001</v>
      </c>
      <c r="V146" s="17"/>
      <c r="W146" s="17"/>
      <c r="X146" s="16"/>
      <c r="Y146" s="16"/>
      <c r="Z146" s="22"/>
    </row>
    <row r="147" spans="1:26" ht="50.1" customHeight="1">
      <c r="A147" s="13" t="s">
        <v>19</v>
      </c>
      <c r="B147" s="14" t="s">
        <v>129</v>
      </c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5" t="s">
        <v>18</v>
      </c>
      <c r="R147" s="14" t="s">
        <v>20</v>
      </c>
      <c r="S147" s="14" t="s">
        <v>21</v>
      </c>
      <c r="T147" s="16">
        <v>778.5</v>
      </c>
      <c r="U147" s="16">
        <v>467.92419000000001</v>
      </c>
      <c r="V147" s="17"/>
      <c r="W147" s="17"/>
      <c r="X147" s="16"/>
      <c r="Y147" s="16"/>
      <c r="Z147" s="22"/>
    </row>
    <row r="148" spans="1:26" ht="50.1" customHeight="1">
      <c r="A148" s="13" t="s">
        <v>36</v>
      </c>
      <c r="B148" s="29" t="s">
        <v>129</v>
      </c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31">
        <v>853</v>
      </c>
      <c r="R148" s="29"/>
      <c r="S148" s="29"/>
      <c r="T148" s="16">
        <v>26</v>
      </c>
      <c r="U148" s="16">
        <v>6</v>
      </c>
      <c r="V148" s="17"/>
      <c r="W148" s="17"/>
      <c r="X148" s="16"/>
      <c r="Y148" s="16"/>
      <c r="Z148" s="22"/>
    </row>
    <row r="149" spans="1:26" ht="50.1" customHeight="1">
      <c r="A149" s="13" t="s">
        <v>19</v>
      </c>
      <c r="B149" s="29" t="s">
        <v>129</v>
      </c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31">
        <v>853</v>
      </c>
      <c r="R149" s="29" t="s">
        <v>20</v>
      </c>
      <c r="S149" s="29" t="s">
        <v>21</v>
      </c>
      <c r="T149" s="16">
        <v>26</v>
      </c>
      <c r="U149" s="16">
        <v>6</v>
      </c>
      <c r="V149" s="17"/>
      <c r="W149" s="17"/>
      <c r="X149" s="16"/>
      <c r="Y149" s="16"/>
      <c r="Z149" s="22"/>
    </row>
    <row r="150" spans="1:26" ht="33.4" customHeight="1">
      <c r="A150" s="9" t="s">
        <v>134</v>
      </c>
      <c r="B150" s="10" t="s">
        <v>135</v>
      </c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8"/>
      <c r="R150" s="10"/>
      <c r="S150" s="10"/>
      <c r="T150" s="11">
        <f>T151+T153</f>
        <v>573</v>
      </c>
      <c r="U150" s="11">
        <f>U151+U153</f>
        <v>371.62396999999999</v>
      </c>
      <c r="V150" s="12"/>
      <c r="W150" s="12"/>
      <c r="X150" s="11"/>
      <c r="Y150" s="11"/>
      <c r="Z150" s="21"/>
    </row>
    <row r="151" spans="1:26" ht="33.4" customHeight="1">
      <c r="A151" s="13" t="s">
        <v>130</v>
      </c>
      <c r="B151" s="14" t="s">
        <v>135</v>
      </c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5" t="s">
        <v>131</v>
      </c>
      <c r="R151" s="14"/>
      <c r="S151" s="14"/>
      <c r="T151" s="16">
        <v>430</v>
      </c>
      <c r="U151" s="16">
        <v>274.9486</v>
      </c>
      <c r="V151" s="17"/>
      <c r="W151" s="17"/>
      <c r="X151" s="16"/>
      <c r="Y151" s="16"/>
      <c r="Z151" s="22"/>
    </row>
    <row r="152" spans="1:26" ht="50.1" customHeight="1">
      <c r="A152" s="13" t="s">
        <v>19</v>
      </c>
      <c r="B152" s="14" t="s">
        <v>135</v>
      </c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5" t="s">
        <v>131</v>
      </c>
      <c r="R152" s="14" t="s">
        <v>20</v>
      </c>
      <c r="S152" s="14" t="s">
        <v>21</v>
      </c>
      <c r="T152" s="16">
        <v>430</v>
      </c>
      <c r="U152" s="16">
        <v>274.9486</v>
      </c>
      <c r="V152" s="17"/>
      <c r="W152" s="17"/>
      <c r="X152" s="16"/>
      <c r="Y152" s="16"/>
      <c r="Z152" s="22"/>
    </row>
    <row r="153" spans="1:26" ht="50.1" customHeight="1">
      <c r="A153" s="13" t="s">
        <v>132</v>
      </c>
      <c r="B153" s="14" t="s">
        <v>135</v>
      </c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5" t="s">
        <v>133</v>
      </c>
      <c r="R153" s="14"/>
      <c r="S153" s="14"/>
      <c r="T153" s="16">
        <v>143</v>
      </c>
      <c r="U153" s="16">
        <v>96.675370000000001</v>
      </c>
      <c r="V153" s="17"/>
      <c r="W153" s="17"/>
      <c r="X153" s="16"/>
      <c r="Y153" s="16"/>
      <c r="Z153" s="22"/>
    </row>
    <row r="154" spans="1:26" ht="50.1" customHeight="1">
      <c r="A154" s="13" t="s">
        <v>19</v>
      </c>
      <c r="B154" s="14" t="s">
        <v>135</v>
      </c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5" t="s">
        <v>133</v>
      </c>
      <c r="R154" s="14" t="s">
        <v>20</v>
      </c>
      <c r="S154" s="14" t="s">
        <v>21</v>
      </c>
      <c r="T154" s="16">
        <v>143</v>
      </c>
      <c r="U154" s="16">
        <v>96.675370000000001</v>
      </c>
      <c r="V154" s="17"/>
      <c r="W154" s="17"/>
      <c r="X154" s="16"/>
      <c r="Y154" s="16"/>
      <c r="Z154" s="22"/>
    </row>
    <row r="155" spans="1:26" ht="33.4" customHeight="1">
      <c r="A155" s="9" t="s">
        <v>136</v>
      </c>
      <c r="B155" s="10" t="s">
        <v>137</v>
      </c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8"/>
      <c r="R155" s="10"/>
      <c r="S155" s="10"/>
      <c r="T155" s="11">
        <f>T156+T158</f>
        <v>1225</v>
      </c>
      <c r="U155" s="11">
        <f>U156+U158</f>
        <v>1093.6903299999999</v>
      </c>
      <c r="V155" s="12"/>
      <c r="W155" s="12"/>
      <c r="X155" s="11"/>
      <c r="Y155" s="11"/>
      <c r="Z155" s="21"/>
    </row>
    <row r="156" spans="1:26" ht="33.4" customHeight="1">
      <c r="A156" s="13" t="s">
        <v>130</v>
      </c>
      <c r="B156" s="14" t="s">
        <v>137</v>
      </c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5" t="s">
        <v>131</v>
      </c>
      <c r="R156" s="14"/>
      <c r="S156" s="14"/>
      <c r="T156" s="16">
        <v>913</v>
      </c>
      <c r="U156" s="16">
        <v>883.62730999999997</v>
      </c>
      <c r="V156" s="17"/>
      <c r="W156" s="17"/>
      <c r="X156" s="16"/>
      <c r="Y156" s="16"/>
      <c r="Z156" s="22"/>
    </row>
    <row r="157" spans="1:26" ht="50.1" customHeight="1">
      <c r="A157" s="13" t="s">
        <v>19</v>
      </c>
      <c r="B157" s="14" t="s">
        <v>137</v>
      </c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5" t="s">
        <v>131</v>
      </c>
      <c r="R157" s="14" t="s">
        <v>20</v>
      </c>
      <c r="S157" s="14" t="s">
        <v>21</v>
      </c>
      <c r="T157" s="16">
        <v>913</v>
      </c>
      <c r="U157" s="16">
        <v>883.62730999999997</v>
      </c>
      <c r="V157" s="17"/>
      <c r="W157" s="17"/>
      <c r="X157" s="16"/>
      <c r="Y157" s="16"/>
      <c r="Z157" s="22"/>
    </row>
    <row r="158" spans="1:26" ht="50.1" customHeight="1">
      <c r="A158" s="13" t="s">
        <v>132</v>
      </c>
      <c r="B158" s="14" t="s">
        <v>137</v>
      </c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5" t="s">
        <v>133</v>
      </c>
      <c r="R158" s="14"/>
      <c r="S158" s="14"/>
      <c r="T158" s="16">
        <v>312</v>
      </c>
      <c r="U158" s="16">
        <v>210.06301999999999</v>
      </c>
      <c r="V158" s="17"/>
      <c r="W158" s="17"/>
      <c r="X158" s="16"/>
      <c r="Y158" s="16"/>
      <c r="Z158" s="22"/>
    </row>
    <row r="159" spans="1:26" ht="50.1" customHeight="1">
      <c r="A159" s="13" t="s">
        <v>19</v>
      </c>
      <c r="B159" s="14" t="s">
        <v>137</v>
      </c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5" t="s">
        <v>133</v>
      </c>
      <c r="R159" s="14" t="s">
        <v>20</v>
      </c>
      <c r="S159" s="14" t="s">
        <v>21</v>
      </c>
      <c r="T159" s="16">
        <v>312</v>
      </c>
      <c r="U159" s="16">
        <v>210.06301999999999</v>
      </c>
      <c r="V159" s="17"/>
      <c r="W159" s="17"/>
      <c r="X159" s="16"/>
      <c r="Y159" s="16"/>
      <c r="Z159" s="22"/>
    </row>
    <row r="160" spans="1:26" ht="50.1" customHeight="1">
      <c r="A160" s="9" t="s">
        <v>138</v>
      </c>
      <c r="B160" s="10" t="s">
        <v>139</v>
      </c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8"/>
      <c r="R160" s="10"/>
      <c r="S160" s="10"/>
      <c r="T160" s="11">
        <v>29.9</v>
      </c>
      <c r="U160" s="11">
        <v>22.425000000000001</v>
      </c>
      <c r="V160" s="12"/>
      <c r="W160" s="12"/>
      <c r="X160" s="11"/>
      <c r="Y160" s="11"/>
      <c r="Z160" s="21"/>
    </row>
    <row r="161" spans="1:26" ht="33.4" customHeight="1">
      <c r="A161" s="9" t="s">
        <v>140</v>
      </c>
      <c r="B161" s="10" t="s">
        <v>141</v>
      </c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8"/>
      <c r="R161" s="10"/>
      <c r="S161" s="10"/>
      <c r="T161" s="11">
        <v>337.1</v>
      </c>
      <c r="U161" s="11">
        <v>252.82499999999999</v>
      </c>
      <c r="V161" s="12"/>
      <c r="W161" s="12"/>
      <c r="X161" s="11"/>
      <c r="Y161" s="11"/>
      <c r="Z161" s="21"/>
    </row>
    <row r="162" spans="1:26" ht="66.95" customHeight="1">
      <c r="A162" s="9" t="s">
        <v>142</v>
      </c>
      <c r="B162" s="10" t="s">
        <v>143</v>
      </c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8"/>
      <c r="R162" s="10"/>
      <c r="S162" s="10"/>
      <c r="T162" s="11">
        <v>7.4</v>
      </c>
      <c r="U162" s="11">
        <v>5.55</v>
      </c>
      <c r="V162" s="12"/>
      <c r="W162" s="12"/>
      <c r="X162" s="11"/>
      <c r="Y162" s="11"/>
      <c r="Z162" s="21"/>
    </row>
    <row r="163" spans="1:26" ht="66.95" customHeight="1">
      <c r="A163" s="9" t="s">
        <v>226</v>
      </c>
      <c r="B163" s="28" t="s">
        <v>225</v>
      </c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52"/>
      <c r="R163" s="10"/>
      <c r="S163" s="10"/>
      <c r="T163" s="11">
        <v>35.1</v>
      </c>
      <c r="U163" s="11">
        <v>26.324999999999999</v>
      </c>
      <c r="V163" s="12"/>
      <c r="W163" s="12"/>
      <c r="X163" s="11"/>
      <c r="Y163" s="11"/>
      <c r="Z163" s="21"/>
    </row>
    <row r="164" spans="1:26" ht="33.4" customHeight="1">
      <c r="A164" s="9" t="s">
        <v>144</v>
      </c>
      <c r="B164" s="10" t="s">
        <v>145</v>
      </c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8"/>
      <c r="R164" s="10"/>
      <c r="S164" s="10"/>
      <c r="T164" s="11">
        <v>3</v>
      </c>
      <c r="U164" s="11">
        <v>2.25</v>
      </c>
      <c r="V164" s="12"/>
      <c r="W164" s="12"/>
      <c r="X164" s="11"/>
      <c r="Y164" s="11"/>
      <c r="Z164" s="21"/>
    </row>
    <row r="165" spans="1:26" ht="50.1" customHeight="1">
      <c r="A165" s="9" t="s">
        <v>146</v>
      </c>
      <c r="B165" s="10" t="s">
        <v>147</v>
      </c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8"/>
      <c r="R165" s="10"/>
      <c r="S165" s="10"/>
      <c r="T165" s="11">
        <v>56.4</v>
      </c>
      <c r="U165" s="11">
        <v>42.3</v>
      </c>
      <c r="V165" s="12"/>
      <c r="W165" s="12"/>
      <c r="X165" s="11"/>
      <c r="Y165" s="11"/>
      <c r="Z165" s="21"/>
    </row>
    <row r="166" spans="1:26" ht="50.1" customHeight="1">
      <c r="A166" s="9" t="s">
        <v>266</v>
      </c>
      <c r="B166" s="28" t="s">
        <v>267</v>
      </c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58"/>
      <c r="R166" s="10"/>
      <c r="S166" s="10"/>
      <c r="T166" s="11">
        <v>1</v>
      </c>
      <c r="U166" s="11">
        <v>0</v>
      </c>
      <c r="V166" s="12"/>
      <c r="W166" s="12"/>
      <c r="X166" s="11"/>
      <c r="Y166" s="11"/>
      <c r="Z166" s="21"/>
    </row>
    <row r="167" spans="1:26" ht="50.1" customHeight="1">
      <c r="A167" s="9" t="s">
        <v>148</v>
      </c>
      <c r="B167" s="10" t="s">
        <v>149</v>
      </c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8"/>
      <c r="R167" s="10"/>
      <c r="S167" s="10"/>
      <c r="T167" s="11">
        <v>3.52</v>
      </c>
      <c r="U167" s="11">
        <v>0</v>
      </c>
      <c r="V167" s="12"/>
      <c r="W167" s="12"/>
      <c r="X167" s="11"/>
      <c r="Y167" s="11"/>
      <c r="Z167" s="21"/>
    </row>
    <row r="168" spans="1:26" ht="33.4" customHeight="1">
      <c r="A168" s="13" t="s">
        <v>17</v>
      </c>
      <c r="B168" s="14" t="s">
        <v>149</v>
      </c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5" t="s">
        <v>18</v>
      </c>
      <c r="R168" s="14"/>
      <c r="S168" s="14"/>
      <c r="T168" s="16">
        <v>3.52</v>
      </c>
      <c r="U168" s="16">
        <v>0</v>
      </c>
      <c r="V168" s="17"/>
      <c r="W168" s="17"/>
      <c r="X168" s="16"/>
      <c r="Y168" s="16"/>
      <c r="Z168" s="22"/>
    </row>
    <row r="169" spans="1:26" ht="33.4" customHeight="1">
      <c r="A169" s="13" t="s">
        <v>150</v>
      </c>
      <c r="B169" s="14" t="s">
        <v>149</v>
      </c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5" t="s">
        <v>18</v>
      </c>
      <c r="R169" s="14" t="s">
        <v>20</v>
      </c>
      <c r="S169" s="14" t="s">
        <v>151</v>
      </c>
      <c r="T169" s="16">
        <v>3.52</v>
      </c>
      <c r="U169" s="16">
        <v>0</v>
      </c>
      <c r="V169" s="17"/>
      <c r="W169" s="17"/>
      <c r="X169" s="16"/>
      <c r="Y169" s="16"/>
      <c r="Z169" s="22"/>
    </row>
    <row r="170" spans="1:26" ht="33.4" customHeight="1">
      <c r="A170" s="9" t="s">
        <v>152</v>
      </c>
      <c r="B170" s="10" t="s">
        <v>153</v>
      </c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8"/>
      <c r="R170" s="10"/>
      <c r="S170" s="10"/>
      <c r="T170" s="11">
        <f>T171</f>
        <v>4603.1658600000001</v>
      </c>
      <c r="U170" s="11">
        <f>U171</f>
        <v>3222.3397500000001</v>
      </c>
      <c r="V170" s="12"/>
      <c r="W170" s="12"/>
      <c r="X170" s="11"/>
      <c r="Y170" s="11"/>
      <c r="Z170" s="21"/>
    </row>
    <row r="171" spans="1:26" ht="33.4" customHeight="1">
      <c r="A171" s="9" t="s">
        <v>126</v>
      </c>
      <c r="B171" s="10" t="s">
        <v>154</v>
      </c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8"/>
      <c r="R171" s="10"/>
      <c r="S171" s="10"/>
      <c r="T171" s="11">
        <f>T172+T176+T179+T182+T187+T190+T193+T196+T199+T204+T207+T212+T173</f>
        <v>4603.1658600000001</v>
      </c>
      <c r="U171" s="11">
        <f>U172+U176+U179+U182+U187+U190+U193+U196+U199+U204+U207+U212+U173</f>
        <v>3222.3397500000001</v>
      </c>
      <c r="V171" s="12"/>
      <c r="W171" s="12"/>
      <c r="X171" s="11"/>
      <c r="Y171" s="11"/>
      <c r="Z171" s="21"/>
    </row>
    <row r="172" spans="1:26" ht="33.4" customHeight="1">
      <c r="A172" s="9" t="s">
        <v>155</v>
      </c>
      <c r="B172" s="10" t="s">
        <v>156</v>
      </c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8"/>
      <c r="R172" s="10"/>
      <c r="S172" s="10"/>
      <c r="T172" s="11">
        <v>5</v>
      </c>
      <c r="U172" s="11">
        <v>0</v>
      </c>
      <c r="V172" s="12"/>
      <c r="W172" s="12"/>
      <c r="X172" s="11"/>
      <c r="Y172" s="11"/>
      <c r="Z172" s="21"/>
    </row>
    <row r="173" spans="1:26" ht="33.4" customHeight="1">
      <c r="A173" s="23" t="s">
        <v>229</v>
      </c>
      <c r="B173" s="25" t="s">
        <v>227</v>
      </c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52"/>
      <c r="R173" s="10"/>
      <c r="S173" s="10"/>
      <c r="T173" s="11">
        <v>289</v>
      </c>
      <c r="U173" s="11">
        <v>289</v>
      </c>
      <c r="V173" s="12"/>
      <c r="W173" s="12"/>
      <c r="X173" s="11"/>
      <c r="Y173" s="11"/>
      <c r="Z173" s="21"/>
    </row>
    <row r="174" spans="1:26" ht="33.4" customHeight="1">
      <c r="A174" t="s">
        <v>230</v>
      </c>
      <c r="B174" s="29" t="s">
        <v>227</v>
      </c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31">
        <v>880</v>
      </c>
      <c r="R174" s="24"/>
      <c r="S174" s="24"/>
      <c r="T174" s="44">
        <v>289</v>
      </c>
      <c r="U174" s="44">
        <v>289</v>
      </c>
      <c r="V174" s="12"/>
      <c r="W174" s="12"/>
      <c r="X174" s="11"/>
      <c r="Y174" s="11"/>
      <c r="Z174" s="21"/>
    </row>
    <row r="175" spans="1:26" ht="33.4" customHeight="1">
      <c r="A175" s="30" t="s">
        <v>228</v>
      </c>
      <c r="B175" s="29" t="s">
        <v>227</v>
      </c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31">
        <v>880</v>
      </c>
      <c r="R175" s="29" t="s">
        <v>20</v>
      </c>
      <c r="S175" s="24" t="s">
        <v>178</v>
      </c>
      <c r="T175" s="44">
        <v>289</v>
      </c>
      <c r="U175" s="44">
        <v>289</v>
      </c>
      <c r="V175" s="12"/>
      <c r="W175" s="12"/>
      <c r="X175" s="11"/>
      <c r="Y175" s="11"/>
      <c r="Z175" s="21"/>
    </row>
    <row r="176" spans="1:26" ht="50.1" customHeight="1">
      <c r="A176" s="9" t="s">
        <v>157</v>
      </c>
      <c r="B176" s="10" t="s">
        <v>158</v>
      </c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8"/>
      <c r="R176" s="10"/>
      <c r="S176" s="10"/>
      <c r="T176" s="11">
        <v>36.19</v>
      </c>
      <c r="U176" s="11">
        <v>9</v>
      </c>
      <c r="V176" s="12"/>
      <c r="W176" s="12"/>
      <c r="X176" s="11"/>
      <c r="Y176" s="11"/>
      <c r="Z176" s="21"/>
    </row>
    <row r="177" spans="1:26" ht="33.4" customHeight="1">
      <c r="A177" s="13" t="s">
        <v>17</v>
      </c>
      <c r="B177" s="14" t="s">
        <v>158</v>
      </c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5" t="s">
        <v>18</v>
      </c>
      <c r="R177" s="14"/>
      <c r="S177" s="14"/>
      <c r="T177" s="16">
        <v>36.19</v>
      </c>
      <c r="U177" s="16">
        <v>9</v>
      </c>
      <c r="V177" s="17"/>
      <c r="W177" s="17"/>
      <c r="X177" s="16"/>
      <c r="Y177" s="16"/>
      <c r="Z177" s="22"/>
    </row>
    <row r="178" spans="1:26" ht="33.4" customHeight="1">
      <c r="A178" s="13" t="s">
        <v>150</v>
      </c>
      <c r="B178" s="14" t="s">
        <v>158</v>
      </c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5" t="s">
        <v>18</v>
      </c>
      <c r="R178" s="14" t="s">
        <v>20</v>
      </c>
      <c r="S178" s="14" t="s">
        <v>151</v>
      </c>
      <c r="T178" s="16">
        <v>36.19</v>
      </c>
      <c r="U178" s="16">
        <v>9</v>
      </c>
      <c r="V178" s="17"/>
      <c r="W178" s="17"/>
      <c r="X178" s="16"/>
      <c r="Y178" s="16"/>
      <c r="Z178" s="22"/>
    </row>
    <row r="179" spans="1:26" ht="33.4" customHeight="1">
      <c r="A179" s="9" t="s">
        <v>159</v>
      </c>
      <c r="B179" s="10" t="s">
        <v>160</v>
      </c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8"/>
      <c r="R179" s="10"/>
      <c r="S179" s="10"/>
      <c r="T179" s="11">
        <v>159.07499999999999</v>
      </c>
      <c r="U179" s="11">
        <v>156.07499999999999</v>
      </c>
      <c r="V179" s="12"/>
      <c r="W179" s="12"/>
      <c r="X179" s="11"/>
      <c r="Y179" s="11"/>
      <c r="Z179" s="21"/>
    </row>
    <row r="180" spans="1:26" ht="33.4" customHeight="1">
      <c r="A180" s="13" t="s">
        <v>36</v>
      </c>
      <c r="B180" s="14" t="s">
        <v>160</v>
      </c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5" t="s">
        <v>37</v>
      </c>
      <c r="R180" s="14"/>
      <c r="S180" s="14"/>
      <c r="T180" s="16">
        <v>159.07499999999999</v>
      </c>
      <c r="U180" s="16">
        <v>156.07499999999999</v>
      </c>
      <c r="V180" s="17"/>
      <c r="W180" s="17"/>
      <c r="X180" s="16"/>
      <c r="Y180" s="16"/>
      <c r="Z180" s="22"/>
    </row>
    <row r="181" spans="1:26" ht="33.4" customHeight="1">
      <c r="A181" s="13" t="s">
        <v>150</v>
      </c>
      <c r="B181" s="14" t="s">
        <v>160</v>
      </c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5" t="s">
        <v>37</v>
      </c>
      <c r="R181" s="14" t="s">
        <v>20</v>
      </c>
      <c r="S181" s="14" t="s">
        <v>151</v>
      </c>
      <c r="T181" s="16">
        <v>159.07499999999999</v>
      </c>
      <c r="U181" s="16">
        <v>156.07499999999999</v>
      </c>
      <c r="V181" s="17"/>
      <c r="W181" s="17"/>
      <c r="X181" s="16"/>
      <c r="Y181" s="16"/>
      <c r="Z181" s="22"/>
    </row>
    <row r="182" spans="1:26" ht="33.4" customHeight="1">
      <c r="A182" s="9" t="s">
        <v>161</v>
      </c>
      <c r="B182" s="10" t="s">
        <v>162</v>
      </c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8"/>
      <c r="R182" s="10"/>
      <c r="S182" s="10"/>
      <c r="T182" s="11">
        <f>T183+T185</f>
        <v>526</v>
      </c>
      <c r="U182" s="11">
        <f>U183+U185</f>
        <v>293.20211999999998</v>
      </c>
      <c r="V182" s="12"/>
      <c r="W182" s="12"/>
      <c r="X182" s="11"/>
      <c r="Y182" s="11"/>
      <c r="Z182" s="21"/>
    </row>
    <row r="183" spans="1:26" ht="33.4" customHeight="1">
      <c r="A183" s="13" t="s">
        <v>17</v>
      </c>
      <c r="B183" s="14" t="s">
        <v>162</v>
      </c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5" t="s">
        <v>18</v>
      </c>
      <c r="R183" s="14"/>
      <c r="S183" s="14"/>
      <c r="T183" s="16">
        <v>520</v>
      </c>
      <c r="U183" s="16">
        <v>287.45211999999998</v>
      </c>
      <c r="V183" s="17"/>
      <c r="W183" s="17"/>
      <c r="X183" s="16"/>
      <c r="Y183" s="16"/>
      <c r="Z183" s="22"/>
    </row>
    <row r="184" spans="1:26" ht="33.4" customHeight="1">
      <c r="A184" s="13" t="s">
        <v>150</v>
      </c>
      <c r="B184" s="14" t="s">
        <v>162</v>
      </c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5" t="s">
        <v>18</v>
      </c>
      <c r="R184" s="14" t="s">
        <v>20</v>
      </c>
      <c r="S184" s="14" t="s">
        <v>151</v>
      </c>
      <c r="T184" s="16">
        <v>520</v>
      </c>
      <c r="U184" s="16">
        <v>287.45211999999998</v>
      </c>
      <c r="V184" s="17"/>
      <c r="W184" s="17"/>
      <c r="X184" s="16"/>
      <c r="Y184" s="16"/>
      <c r="Z184" s="22"/>
    </row>
    <row r="185" spans="1:26" ht="33.4" customHeight="1">
      <c r="A185" s="38" t="s">
        <v>207</v>
      </c>
      <c r="B185" s="24" t="s">
        <v>162</v>
      </c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39">
        <v>853</v>
      </c>
      <c r="R185" s="24"/>
      <c r="S185" s="44"/>
      <c r="T185" s="16">
        <v>6</v>
      </c>
      <c r="U185" s="16">
        <v>5.75</v>
      </c>
      <c r="V185" s="17"/>
      <c r="W185" s="17"/>
      <c r="X185" s="16"/>
      <c r="Y185" s="16"/>
      <c r="Z185" s="22"/>
    </row>
    <row r="186" spans="1:26" ht="33.4" customHeight="1">
      <c r="A186" s="38" t="s">
        <v>150</v>
      </c>
      <c r="B186" s="24" t="s">
        <v>162</v>
      </c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39">
        <v>853</v>
      </c>
      <c r="R186" s="24" t="s">
        <v>20</v>
      </c>
      <c r="S186" s="45">
        <v>13</v>
      </c>
      <c r="T186" s="16">
        <v>6</v>
      </c>
      <c r="U186" s="16">
        <v>5.75</v>
      </c>
      <c r="V186" s="17"/>
      <c r="W186" s="17"/>
      <c r="X186" s="16"/>
      <c r="Y186" s="16"/>
      <c r="Z186" s="22"/>
    </row>
    <row r="187" spans="1:26" ht="33.4" customHeight="1">
      <c r="A187" s="9" t="s">
        <v>163</v>
      </c>
      <c r="B187" s="10" t="s">
        <v>164</v>
      </c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8"/>
      <c r="R187" s="10"/>
      <c r="S187" s="10"/>
      <c r="T187" s="11">
        <v>5</v>
      </c>
      <c r="U187" s="11"/>
      <c r="V187" s="12"/>
      <c r="W187" s="12"/>
      <c r="X187" s="11"/>
      <c r="Y187" s="11"/>
      <c r="Z187" s="21"/>
    </row>
    <row r="188" spans="1:26" ht="33.4" customHeight="1">
      <c r="A188" s="13" t="s">
        <v>17</v>
      </c>
      <c r="B188" s="14" t="s">
        <v>164</v>
      </c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5" t="s">
        <v>18</v>
      </c>
      <c r="R188" s="14"/>
      <c r="S188" s="14"/>
      <c r="T188" s="16">
        <v>5</v>
      </c>
      <c r="U188" s="16"/>
      <c r="V188" s="17"/>
      <c r="W188" s="17"/>
      <c r="X188" s="16"/>
      <c r="Y188" s="16"/>
      <c r="Z188" s="22"/>
    </row>
    <row r="189" spans="1:26" ht="33.4" customHeight="1">
      <c r="A189" s="13" t="s">
        <v>165</v>
      </c>
      <c r="B189" s="14" t="s">
        <v>164</v>
      </c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5" t="s">
        <v>18</v>
      </c>
      <c r="R189" s="14" t="s">
        <v>70</v>
      </c>
      <c r="S189" s="14" t="s">
        <v>69</v>
      </c>
      <c r="T189" s="16">
        <v>5</v>
      </c>
      <c r="U189" s="16"/>
      <c r="V189" s="17"/>
      <c r="W189" s="17"/>
      <c r="X189" s="16"/>
      <c r="Y189" s="16"/>
      <c r="Z189" s="22"/>
    </row>
    <row r="190" spans="1:26" ht="50.1" customHeight="1">
      <c r="A190" s="9" t="s">
        <v>166</v>
      </c>
      <c r="B190" s="10" t="s">
        <v>167</v>
      </c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8"/>
      <c r="R190" s="10"/>
      <c r="S190" s="10"/>
      <c r="T190" s="11">
        <v>5</v>
      </c>
      <c r="U190" s="11"/>
      <c r="V190" s="12"/>
      <c r="W190" s="12"/>
      <c r="X190" s="11"/>
      <c r="Y190" s="11"/>
      <c r="Z190" s="21"/>
    </row>
    <row r="191" spans="1:26" ht="33.4" customHeight="1">
      <c r="A191" s="13" t="s">
        <v>17</v>
      </c>
      <c r="B191" s="14" t="s">
        <v>167</v>
      </c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5" t="s">
        <v>18</v>
      </c>
      <c r="R191" s="14"/>
      <c r="S191" s="14"/>
      <c r="T191" s="16">
        <v>5</v>
      </c>
      <c r="U191" s="16"/>
      <c r="V191" s="17"/>
      <c r="W191" s="17"/>
      <c r="X191" s="16"/>
      <c r="Y191" s="16"/>
      <c r="Z191" s="22"/>
    </row>
    <row r="192" spans="1:26" ht="33.4" customHeight="1">
      <c r="A192" s="13" t="s">
        <v>168</v>
      </c>
      <c r="B192" s="14" t="s">
        <v>167</v>
      </c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5" t="s">
        <v>18</v>
      </c>
      <c r="R192" s="14" t="s">
        <v>70</v>
      </c>
      <c r="S192" s="14" t="s">
        <v>111</v>
      </c>
      <c r="T192" s="16">
        <v>5</v>
      </c>
      <c r="U192" s="16"/>
      <c r="V192" s="17"/>
      <c r="W192" s="17"/>
      <c r="X192" s="16"/>
      <c r="Y192" s="16"/>
      <c r="Z192" s="22"/>
    </row>
    <row r="193" spans="1:26" ht="33.4" customHeight="1">
      <c r="A193" s="9" t="s">
        <v>169</v>
      </c>
      <c r="B193" s="10" t="s">
        <v>170</v>
      </c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8"/>
      <c r="R193" s="10"/>
      <c r="S193" s="10"/>
      <c r="T193" s="36">
        <v>139.80000000000001</v>
      </c>
      <c r="U193" s="11">
        <v>139.80000000000001</v>
      </c>
      <c r="V193" s="12"/>
      <c r="W193" s="12"/>
      <c r="X193" s="11"/>
      <c r="Y193" s="11"/>
      <c r="Z193" s="21"/>
    </row>
    <row r="194" spans="1:26" ht="33.4" customHeight="1">
      <c r="A194" s="13" t="s">
        <v>17</v>
      </c>
      <c r="B194" s="14" t="s">
        <v>170</v>
      </c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5" t="s">
        <v>18</v>
      </c>
      <c r="R194" s="14"/>
      <c r="S194" s="14"/>
      <c r="T194" s="16">
        <v>139.80000000000001</v>
      </c>
      <c r="U194" s="16">
        <v>139.80000000000001</v>
      </c>
      <c r="V194" s="17"/>
      <c r="W194" s="17"/>
      <c r="X194" s="16"/>
      <c r="Y194" s="16"/>
      <c r="Z194" s="22"/>
    </row>
    <row r="195" spans="1:26" ht="33.4" customHeight="1">
      <c r="A195" s="13" t="s">
        <v>171</v>
      </c>
      <c r="B195" s="14" t="s">
        <v>170</v>
      </c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5" t="s">
        <v>18</v>
      </c>
      <c r="R195" s="14" t="s">
        <v>21</v>
      </c>
      <c r="S195" s="14" t="s">
        <v>172</v>
      </c>
      <c r="T195" s="16">
        <v>139.80000000000001</v>
      </c>
      <c r="U195" s="16">
        <v>139.80000000000001</v>
      </c>
      <c r="V195" s="17"/>
      <c r="W195" s="17"/>
      <c r="X195" s="16"/>
      <c r="Y195" s="16"/>
      <c r="Z195" s="22"/>
    </row>
    <row r="196" spans="1:26" ht="33.4" customHeight="1">
      <c r="A196" s="9" t="s">
        <v>173</v>
      </c>
      <c r="B196" s="10" t="s">
        <v>174</v>
      </c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8"/>
      <c r="R196" s="10"/>
      <c r="S196" s="10"/>
      <c r="T196" s="11">
        <v>442.53</v>
      </c>
      <c r="U196" s="11">
        <v>284.82848000000001</v>
      </c>
      <c r="V196" s="12"/>
      <c r="W196" s="12"/>
      <c r="X196" s="11"/>
      <c r="Y196" s="11"/>
      <c r="Z196" s="21"/>
    </row>
    <row r="197" spans="1:26" ht="33.4" customHeight="1">
      <c r="A197" s="13" t="s">
        <v>36</v>
      </c>
      <c r="B197" s="14" t="s">
        <v>174</v>
      </c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5" t="s">
        <v>37</v>
      </c>
      <c r="R197" s="14"/>
      <c r="S197" s="14"/>
      <c r="T197" s="32">
        <v>442.53</v>
      </c>
      <c r="U197" s="32">
        <v>284.82848000000001</v>
      </c>
      <c r="V197" s="17"/>
      <c r="W197" s="17"/>
      <c r="X197" s="16"/>
      <c r="Y197" s="16"/>
      <c r="Z197" s="22"/>
    </row>
    <row r="198" spans="1:26" ht="33.4" customHeight="1">
      <c r="A198" s="13" t="s">
        <v>61</v>
      </c>
      <c r="B198" s="14" t="s">
        <v>174</v>
      </c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5" t="s">
        <v>37</v>
      </c>
      <c r="R198" s="14" t="s">
        <v>62</v>
      </c>
      <c r="S198" s="14" t="s">
        <v>20</v>
      </c>
      <c r="T198" s="32">
        <v>442.53</v>
      </c>
      <c r="U198" s="32">
        <v>284.82848000000001</v>
      </c>
      <c r="V198" s="17"/>
      <c r="W198" s="17"/>
      <c r="X198" s="16"/>
      <c r="Y198" s="16"/>
      <c r="Z198" s="22"/>
    </row>
    <row r="199" spans="1:26" ht="33.4" customHeight="1">
      <c r="A199" s="9" t="s">
        <v>175</v>
      </c>
      <c r="B199" s="10" t="s">
        <v>176</v>
      </c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8"/>
      <c r="R199" s="10"/>
      <c r="S199" s="10"/>
      <c r="T199" s="11">
        <f>T200+T202</f>
        <v>219.99986000000001</v>
      </c>
      <c r="U199" s="11">
        <f>U200+U202</f>
        <v>208.44691</v>
      </c>
      <c r="V199" s="12"/>
      <c r="W199" s="12"/>
      <c r="X199" s="11"/>
      <c r="Y199" s="11"/>
      <c r="Z199" s="21"/>
    </row>
    <row r="200" spans="1:26" ht="33.4" customHeight="1">
      <c r="A200" s="13" t="s">
        <v>30</v>
      </c>
      <c r="B200" s="14" t="s">
        <v>176</v>
      </c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5" t="s">
        <v>31</v>
      </c>
      <c r="R200" s="14"/>
      <c r="S200" s="14"/>
      <c r="T200" s="44">
        <v>160.09786</v>
      </c>
      <c r="U200" s="16">
        <v>160.09786</v>
      </c>
      <c r="V200" s="17"/>
      <c r="W200" s="17"/>
      <c r="X200" s="16"/>
      <c r="Y200" s="16"/>
      <c r="Z200" s="22"/>
    </row>
    <row r="201" spans="1:26" ht="33.4" customHeight="1">
      <c r="A201" s="13" t="s">
        <v>177</v>
      </c>
      <c r="B201" s="14" t="s">
        <v>176</v>
      </c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5" t="s">
        <v>31</v>
      </c>
      <c r="R201" s="14" t="s">
        <v>178</v>
      </c>
      <c r="S201" s="14" t="s">
        <v>178</v>
      </c>
      <c r="T201" s="16">
        <v>160.09786</v>
      </c>
      <c r="U201" s="16">
        <v>160.09786</v>
      </c>
      <c r="V201" s="17"/>
      <c r="W201" s="17"/>
      <c r="X201" s="16"/>
      <c r="Y201" s="16"/>
      <c r="Z201" s="22"/>
    </row>
    <row r="202" spans="1:26" ht="33.4" customHeight="1">
      <c r="A202" s="13" t="s">
        <v>34</v>
      </c>
      <c r="B202" s="14" t="s">
        <v>176</v>
      </c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5" t="s">
        <v>35</v>
      </c>
      <c r="R202" s="14"/>
      <c r="S202" s="14"/>
      <c r="T202" s="16">
        <v>59.902000000000001</v>
      </c>
      <c r="U202" s="16">
        <v>48.349049999999998</v>
      </c>
      <c r="V202" s="17"/>
      <c r="W202" s="17"/>
      <c r="X202" s="16"/>
      <c r="Y202" s="16"/>
      <c r="Z202" s="22"/>
    </row>
    <row r="203" spans="1:26" ht="33.4" customHeight="1">
      <c r="A203" s="13" t="s">
        <v>177</v>
      </c>
      <c r="B203" s="14" t="s">
        <v>176</v>
      </c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5" t="s">
        <v>35</v>
      </c>
      <c r="R203" s="14" t="s">
        <v>178</v>
      </c>
      <c r="S203" s="14" t="s">
        <v>178</v>
      </c>
      <c r="T203" s="16">
        <v>59.902000000000001</v>
      </c>
      <c r="U203" s="16">
        <v>48.349049999999998</v>
      </c>
      <c r="V203" s="17"/>
      <c r="W203" s="17"/>
      <c r="X203" s="16"/>
      <c r="Y203" s="16"/>
      <c r="Z203" s="22"/>
    </row>
    <row r="204" spans="1:26" ht="33.4" customHeight="1">
      <c r="A204" s="9" t="s">
        <v>179</v>
      </c>
      <c r="B204" s="10" t="s">
        <v>180</v>
      </c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8"/>
      <c r="R204" s="10"/>
      <c r="S204" s="10"/>
      <c r="T204" s="11">
        <v>660</v>
      </c>
      <c r="U204" s="36">
        <v>422.74639999999999</v>
      </c>
      <c r="V204" s="12"/>
      <c r="W204" s="12"/>
      <c r="X204" s="11"/>
      <c r="Y204" s="11"/>
      <c r="Z204" s="21"/>
    </row>
    <row r="205" spans="1:26" ht="33.4" customHeight="1">
      <c r="A205" s="13" t="s">
        <v>181</v>
      </c>
      <c r="B205" s="14" t="s">
        <v>180</v>
      </c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5" t="s">
        <v>182</v>
      </c>
      <c r="R205" s="14"/>
      <c r="S205" s="14"/>
      <c r="T205" s="16">
        <v>660</v>
      </c>
      <c r="U205" s="16">
        <v>422.74639999999999</v>
      </c>
      <c r="V205" s="17"/>
      <c r="W205" s="17"/>
      <c r="X205" s="16"/>
      <c r="Y205" s="16"/>
      <c r="Z205" s="22"/>
    </row>
    <row r="206" spans="1:26" ht="33.4" customHeight="1">
      <c r="A206" s="13" t="s">
        <v>183</v>
      </c>
      <c r="B206" s="14" t="s">
        <v>180</v>
      </c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5" t="s">
        <v>182</v>
      </c>
      <c r="R206" s="14" t="s">
        <v>69</v>
      </c>
      <c r="S206" s="14" t="s">
        <v>20</v>
      </c>
      <c r="T206" s="16">
        <v>660</v>
      </c>
      <c r="U206" s="16">
        <v>264.21600000000001</v>
      </c>
      <c r="V206" s="17"/>
      <c r="W206" s="17"/>
      <c r="X206" s="16"/>
      <c r="Y206" s="16"/>
      <c r="Z206" s="22"/>
    </row>
    <row r="207" spans="1:26" ht="33.4" customHeight="1">
      <c r="A207" s="9" t="s">
        <v>184</v>
      </c>
      <c r="B207" s="10" t="s">
        <v>185</v>
      </c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8"/>
      <c r="R207" s="10"/>
      <c r="S207" s="10"/>
      <c r="T207" s="11">
        <f>T208+T210</f>
        <v>278.3</v>
      </c>
      <c r="U207" s="11">
        <f>U208+U210</f>
        <v>171.57084</v>
      </c>
      <c r="V207" s="12"/>
      <c r="W207" s="12"/>
      <c r="X207" s="11"/>
      <c r="Y207" s="11"/>
      <c r="Z207" s="21"/>
    </row>
    <row r="208" spans="1:26" ht="33.4" customHeight="1">
      <c r="A208" s="13" t="s">
        <v>130</v>
      </c>
      <c r="B208" s="14" t="s">
        <v>185</v>
      </c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5" t="s">
        <v>131</v>
      </c>
      <c r="R208" s="14"/>
      <c r="S208" s="14"/>
      <c r="T208" s="16">
        <v>214</v>
      </c>
      <c r="U208" s="16">
        <v>132.46832000000001</v>
      </c>
      <c r="V208" s="17"/>
      <c r="W208" s="17"/>
      <c r="X208" s="16"/>
      <c r="Y208" s="16"/>
      <c r="Z208" s="22"/>
    </row>
    <row r="209" spans="1:26" ht="33.4" customHeight="1">
      <c r="A209" s="13" t="s">
        <v>186</v>
      </c>
      <c r="B209" s="14" t="s">
        <v>185</v>
      </c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5" t="s">
        <v>131</v>
      </c>
      <c r="R209" s="14" t="s">
        <v>80</v>
      </c>
      <c r="S209" s="14" t="s">
        <v>70</v>
      </c>
      <c r="T209" s="16">
        <v>214</v>
      </c>
      <c r="U209" s="16">
        <v>132.46832000000001</v>
      </c>
      <c r="V209" s="17"/>
      <c r="W209" s="17"/>
      <c r="X209" s="16"/>
      <c r="Y209" s="16"/>
      <c r="Z209" s="22"/>
    </row>
    <row r="210" spans="1:26" ht="50.1" customHeight="1">
      <c r="A210" s="13" t="s">
        <v>132</v>
      </c>
      <c r="B210" s="14" t="s">
        <v>185</v>
      </c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5" t="s">
        <v>133</v>
      </c>
      <c r="R210" s="14"/>
      <c r="S210" s="14"/>
      <c r="T210" s="16">
        <v>64.3</v>
      </c>
      <c r="U210" s="16">
        <v>39.102519999999998</v>
      </c>
      <c r="V210" s="17"/>
      <c r="W210" s="17"/>
      <c r="X210" s="16"/>
      <c r="Y210" s="16"/>
      <c r="Z210" s="22"/>
    </row>
    <row r="211" spans="1:26" ht="33.4" customHeight="1">
      <c r="A211" s="13" t="s">
        <v>186</v>
      </c>
      <c r="B211" s="14" t="s">
        <v>185</v>
      </c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5" t="s">
        <v>133</v>
      </c>
      <c r="R211" s="14" t="s">
        <v>80</v>
      </c>
      <c r="S211" s="14" t="s">
        <v>70</v>
      </c>
      <c r="T211" s="16">
        <v>64.3</v>
      </c>
      <c r="U211" s="16">
        <v>39.102519999999998</v>
      </c>
      <c r="V211" s="17"/>
      <c r="W211" s="17"/>
      <c r="X211" s="16"/>
      <c r="Y211" s="16"/>
      <c r="Z211" s="22"/>
    </row>
    <row r="212" spans="1:26" ht="33.4" customHeight="1">
      <c r="A212" s="35" t="s">
        <v>205</v>
      </c>
      <c r="B212" s="28" t="s">
        <v>206</v>
      </c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37"/>
      <c r="R212" s="14"/>
      <c r="S212" s="14"/>
      <c r="T212" s="16">
        <f>T213</f>
        <v>1837.271</v>
      </c>
      <c r="U212" s="16">
        <f>U213</f>
        <v>1247.67</v>
      </c>
      <c r="V212" s="17"/>
      <c r="W212" s="17"/>
      <c r="X212" s="16"/>
      <c r="Y212" s="16"/>
      <c r="Z212" s="22"/>
    </row>
    <row r="213" spans="1:26" ht="33.4" customHeight="1">
      <c r="A213" s="13" t="s">
        <v>17</v>
      </c>
      <c r="B213" s="24" t="s">
        <v>206</v>
      </c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39">
        <v>244</v>
      </c>
      <c r="R213" s="14"/>
      <c r="S213" s="14"/>
      <c r="T213" s="16">
        <f>T214+T215+T216</f>
        <v>1837.271</v>
      </c>
      <c r="U213" s="16">
        <f>U214+U215+U216</f>
        <v>1247.67</v>
      </c>
      <c r="V213" s="17"/>
      <c r="W213" s="17"/>
      <c r="X213" s="16"/>
      <c r="Y213" s="16"/>
      <c r="Z213" s="22"/>
    </row>
    <row r="214" spans="1:26" ht="33.4" customHeight="1">
      <c r="A214" s="38" t="s">
        <v>95</v>
      </c>
      <c r="B214" s="24" t="s">
        <v>206</v>
      </c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39">
        <v>244</v>
      </c>
      <c r="R214" s="24" t="s">
        <v>62</v>
      </c>
      <c r="S214" s="24" t="s">
        <v>70</v>
      </c>
      <c r="T214" s="16">
        <v>1295.934</v>
      </c>
      <c r="U214" s="16">
        <v>794.60900000000004</v>
      </c>
      <c r="V214" s="17"/>
      <c r="W214" s="17"/>
      <c r="X214" s="16"/>
      <c r="Y214" s="16"/>
      <c r="Z214" s="22"/>
    </row>
    <row r="215" spans="1:26" ht="33.4" customHeight="1">
      <c r="A215" s="38" t="s">
        <v>32</v>
      </c>
      <c r="B215" s="24" t="s">
        <v>206</v>
      </c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39">
        <v>244</v>
      </c>
      <c r="R215" s="24" t="s">
        <v>33</v>
      </c>
      <c r="S215" s="24" t="s">
        <v>20</v>
      </c>
      <c r="T215" s="16">
        <v>428.197</v>
      </c>
      <c r="U215" s="16">
        <v>348.09699999999998</v>
      </c>
      <c r="V215" s="17"/>
      <c r="W215" s="17"/>
      <c r="X215" s="16"/>
      <c r="Y215" s="16"/>
      <c r="Z215" s="22"/>
    </row>
    <row r="216" spans="1:26" ht="33.4" customHeight="1">
      <c r="A216" s="13" t="s">
        <v>49</v>
      </c>
      <c r="B216" s="24" t="s">
        <v>206</v>
      </c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39">
        <v>244</v>
      </c>
      <c r="R216" s="24" t="s">
        <v>50</v>
      </c>
      <c r="S216" s="24" t="s">
        <v>20</v>
      </c>
      <c r="T216" s="16">
        <v>113.14</v>
      </c>
      <c r="U216" s="16">
        <v>104.964</v>
      </c>
      <c r="V216" s="17"/>
      <c r="W216" s="17"/>
      <c r="X216" s="16"/>
      <c r="Y216" s="16"/>
      <c r="Z216" s="22"/>
    </row>
    <row r="217" spans="1:26" ht="33.4" customHeight="1">
      <c r="A217" s="23" t="s">
        <v>251</v>
      </c>
      <c r="B217" s="25" t="s">
        <v>250</v>
      </c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39"/>
      <c r="R217" s="24"/>
      <c r="S217" s="24"/>
      <c r="T217" s="16">
        <f>T219+T221</f>
        <v>1193.93</v>
      </c>
      <c r="U217" s="16">
        <f>U219+U221</f>
        <v>1193.93</v>
      </c>
      <c r="V217" s="17"/>
      <c r="W217" s="17"/>
      <c r="X217" s="16"/>
      <c r="Y217" s="16"/>
      <c r="Z217" s="22"/>
    </row>
    <row r="218" spans="1:26" ht="33.4" customHeight="1">
      <c r="A218" s="38" t="s">
        <v>252</v>
      </c>
      <c r="B218" s="29" t="s">
        <v>250</v>
      </c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39">
        <v>831</v>
      </c>
      <c r="R218" s="24"/>
      <c r="S218" s="24"/>
      <c r="T218" s="16">
        <v>24.692</v>
      </c>
      <c r="U218" s="16">
        <v>24.692</v>
      </c>
      <c r="V218" s="17"/>
      <c r="W218" s="17"/>
      <c r="X218" s="16"/>
      <c r="Y218" s="16"/>
      <c r="Z218" s="22"/>
    </row>
    <row r="219" spans="1:26" ht="33.4" customHeight="1">
      <c r="A219" s="38" t="s">
        <v>253</v>
      </c>
      <c r="B219" s="29" t="s">
        <v>250</v>
      </c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39">
        <v>831</v>
      </c>
      <c r="R219" s="24" t="s">
        <v>62</v>
      </c>
      <c r="S219" s="24" t="s">
        <v>20</v>
      </c>
      <c r="T219" s="16">
        <v>24.692</v>
      </c>
      <c r="U219" s="16">
        <v>24.692</v>
      </c>
      <c r="V219" s="17"/>
      <c r="W219" s="17"/>
      <c r="X219" s="16"/>
      <c r="Y219" s="16"/>
      <c r="Z219" s="22"/>
    </row>
    <row r="220" spans="1:26" ht="33.4" customHeight="1">
      <c r="A220" s="38" t="s">
        <v>221</v>
      </c>
      <c r="B220" s="29" t="s">
        <v>250</v>
      </c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39">
        <v>811</v>
      </c>
      <c r="R220" s="24"/>
      <c r="S220" s="24"/>
      <c r="T220" s="16">
        <v>1169.2380000000001</v>
      </c>
      <c r="U220" s="16">
        <v>1169.2380000000001</v>
      </c>
      <c r="V220" s="17"/>
      <c r="W220" s="17"/>
      <c r="X220" s="16"/>
      <c r="Y220" s="16"/>
      <c r="Z220" s="22"/>
    </row>
    <row r="221" spans="1:26" ht="33.4" customHeight="1">
      <c r="A221" s="38" t="s">
        <v>253</v>
      </c>
      <c r="B221" s="29" t="s">
        <v>250</v>
      </c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39">
        <v>811</v>
      </c>
      <c r="R221" s="24" t="s">
        <v>62</v>
      </c>
      <c r="S221" s="24" t="s">
        <v>20</v>
      </c>
      <c r="T221" s="16">
        <v>1169.2380000000001</v>
      </c>
      <c r="U221" s="16">
        <v>1169.2380000000001</v>
      </c>
      <c r="V221" s="17"/>
      <c r="W221" s="17"/>
      <c r="X221" s="16"/>
      <c r="Y221" s="16"/>
      <c r="Z221" s="22"/>
    </row>
    <row r="222" spans="1:26" ht="33.4" customHeight="1">
      <c r="A222" s="9" t="s">
        <v>187</v>
      </c>
      <c r="B222" s="10" t="s">
        <v>188</v>
      </c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55"/>
      <c r="R222" s="10"/>
      <c r="S222" s="10"/>
      <c r="T222" s="11">
        <f>T223+T232+T242+T237</f>
        <v>5628.1497600000002</v>
      </c>
      <c r="U222" s="11">
        <f>U223+U232+U242+U237</f>
        <v>1046.38427</v>
      </c>
      <c r="V222" s="12"/>
      <c r="W222" s="12"/>
      <c r="X222" s="11"/>
      <c r="Y222" s="11"/>
      <c r="Z222" s="21"/>
    </row>
    <row r="223" spans="1:26" ht="50.1" customHeight="1">
      <c r="A223" s="9" t="s">
        <v>189</v>
      </c>
      <c r="B223" s="10" t="s">
        <v>190</v>
      </c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8"/>
      <c r="R223" s="10"/>
      <c r="S223" s="10"/>
      <c r="T223" s="36">
        <f>T224</f>
        <v>5293.4679999999998</v>
      </c>
      <c r="U223" s="36">
        <f>U224</f>
        <v>886.38427000000001</v>
      </c>
      <c r="V223" s="12"/>
      <c r="W223" s="12"/>
      <c r="X223" s="11"/>
      <c r="Y223" s="11"/>
      <c r="Z223" s="21"/>
    </row>
    <row r="224" spans="1:26" ht="33.4" customHeight="1">
      <c r="A224" s="9" t="s">
        <v>191</v>
      </c>
      <c r="B224" s="10" t="s">
        <v>192</v>
      </c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8"/>
      <c r="R224" s="10"/>
      <c r="S224" s="10"/>
      <c r="T224" s="11">
        <f>T225+T229</f>
        <v>5293.4679999999998</v>
      </c>
      <c r="U224" s="11">
        <f>U225+U229</f>
        <v>886.38427000000001</v>
      </c>
      <c r="V224" s="12"/>
      <c r="W224" s="12"/>
      <c r="X224" s="11"/>
      <c r="Y224" s="11"/>
      <c r="Z224" s="21"/>
    </row>
    <row r="225" spans="1:26" ht="66.95" customHeight="1">
      <c r="A225" s="9" t="s">
        <v>248</v>
      </c>
      <c r="B225" s="28" t="s">
        <v>249</v>
      </c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8"/>
      <c r="R225" s="10"/>
      <c r="S225" s="10"/>
      <c r="T225" s="11">
        <f>T226</f>
        <v>2043.818</v>
      </c>
      <c r="U225" s="11">
        <f>U226</f>
        <v>886.38427000000001</v>
      </c>
      <c r="V225" s="12"/>
      <c r="W225" s="12"/>
      <c r="X225" s="11"/>
      <c r="Y225" s="11"/>
      <c r="Z225" s="21"/>
    </row>
    <row r="226" spans="1:26" ht="33.4" customHeight="1">
      <c r="A226" s="13" t="s">
        <v>17</v>
      </c>
      <c r="B226" s="29" t="s">
        <v>249</v>
      </c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5" t="s">
        <v>18</v>
      </c>
      <c r="R226" s="14"/>
      <c r="S226" s="14"/>
      <c r="T226" s="16">
        <f>T227+T228</f>
        <v>2043.818</v>
      </c>
      <c r="U226" s="16">
        <f>U227+U228</f>
        <v>886.38427000000001</v>
      </c>
      <c r="V226" s="17"/>
      <c r="W226" s="17"/>
      <c r="X226" s="16"/>
      <c r="Y226" s="16"/>
      <c r="Z226" s="22"/>
    </row>
    <row r="227" spans="1:26" ht="33.4" customHeight="1">
      <c r="A227" s="13" t="s">
        <v>110</v>
      </c>
      <c r="B227" s="29" t="s">
        <v>249</v>
      </c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5" t="s">
        <v>18</v>
      </c>
      <c r="R227" s="14" t="s">
        <v>21</v>
      </c>
      <c r="S227" s="14" t="s">
        <v>111</v>
      </c>
      <c r="T227" s="16">
        <v>300</v>
      </c>
      <c r="U227" s="16">
        <v>0</v>
      </c>
      <c r="V227" s="17"/>
      <c r="W227" s="17"/>
      <c r="X227" s="16"/>
      <c r="Y227" s="16"/>
      <c r="Z227" s="22"/>
    </row>
    <row r="228" spans="1:26" ht="33.4" customHeight="1">
      <c r="A228" s="13" t="s">
        <v>95</v>
      </c>
      <c r="B228" s="29" t="s">
        <v>249</v>
      </c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5" t="s">
        <v>18</v>
      </c>
      <c r="R228" s="14" t="s">
        <v>62</v>
      </c>
      <c r="S228" s="14" t="s">
        <v>70</v>
      </c>
      <c r="T228" s="16">
        <v>1743.818</v>
      </c>
      <c r="U228" s="16">
        <v>886.38427000000001</v>
      </c>
      <c r="V228" s="17"/>
      <c r="W228" s="17"/>
      <c r="X228" s="16"/>
      <c r="Y228" s="16"/>
      <c r="Z228" s="22"/>
    </row>
    <row r="229" spans="1:26" ht="66.75" customHeight="1">
      <c r="A229" s="35" t="s">
        <v>216</v>
      </c>
      <c r="B229" s="28" t="s">
        <v>204</v>
      </c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37"/>
      <c r="R229" s="14"/>
      <c r="S229" s="14"/>
      <c r="T229" s="16">
        <v>3249.65</v>
      </c>
      <c r="U229" s="16">
        <v>0</v>
      </c>
      <c r="V229" s="17"/>
      <c r="W229" s="17"/>
      <c r="X229" s="16"/>
      <c r="Y229" s="16"/>
      <c r="Z229" s="22"/>
    </row>
    <row r="230" spans="1:26" ht="33.4" customHeight="1">
      <c r="A230" s="13" t="s">
        <v>17</v>
      </c>
      <c r="B230" s="24" t="s">
        <v>204</v>
      </c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39">
        <v>244</v>
      </c>
      <c r="R230" s="14"/>
      <c r="S230" s="14"/>
      <c r="T230" s="16">
        <v>3249.65</v>
      </c>
      <c r="U230" s="16">
        <v>0</v>
      </c>
      <c r="V230" s="17"/>
      <c r="W230" s="17"/>
      <c r="X230" s="16"/>
      <c r="Y230" s="16"/>
      <c r="Z230" s="22"/>
    </row>
    <row r="231" spans="1:26" ht="33.4" customHeight="1">
      <c r="A231" s="13" t="s">
        <v>110</v>
      </c>
      <c r="B231" s="24" t="s">
        <v>204</v>
      </c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39">
        <v>244</v>
      </c>
      <c r="R231" s="24" t="s">
        <v>21</v>
      </c>
      <c r="S231" s="24" t="s">
        <v>111</v>
      </c>
      <c r="T231" s="16">
        <v>3249.65</v>
      </c>
      <c r="U231" s="16">
        <v>0</v>
      </c>
      <c r="V231" s="17"/>
      <c r="W231" s="17"/>
      <c r="X231" s="16"/>
      <c r="Y231" s="16"/>
      <c r="Z231" s="22"/>
    </row>
    <row r="232" spans="1:26" ht="50.1" customHeight="1">
      <c r="A232" s="9" t="s">
        <v>193</v>
      </c>
      <c r="B232" s="10" t="s">
        <v>194</v>
      </c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8"/>
      <c r="R232" s="10"/>
      <c r="S232" s="10"/>
      <c r="T232" s="11">
        <v>10</v>
      </c>
      <c r="U232" s="11">
        <v>0</v>
      </c>
      <c r="V232" s="12"/>
      <c r="W232" s="12"/>
      <c r="X232" s="11"/>
      <c r="Y232" s="11"/>
      <c r="Z232" s="21"/>
    </row>
    <row r="233" spans="1:26" ht="50.1" customHeight="1">
      <c r="A233" s="9" t="s">
        <v>195</v>
      </c>
      <c r="B233" s="10" t="s">
        <v>196</v>
      </c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8"/>
      <c r="R233" s="10"/>
      <c r="S233" s="10"/>
      <c r="T233" s="11">
        <v>10</v>
      </c>
      <c r="U233" s="11">
        <v>0</v>
      </c>
      <c r="V233" s="12"/>
      <c r="W233" s="12"/>
      <c r="X233" s="11"/>
      <c r="Y233" s="11"/>
      <c r="Z233" s="21"/>
    </row>
    <row r="234" spans="1:26" ht="33.4" customHeight="1">
      <c r="A234" s="9" t="s">
        <v>197</v>
      </c>
      <c r="B234" s="10" t="s">
        <v>198</v>
      </c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8"/>
      <c r="R234" s="10"/>
      <c r="S234" s="10"/>
      <c r="T234" s="11">
        <v>10</v>
      </c>
      <c r="U234" s="11">
        <v>0</v>
      </c>
      <c r="V234" s="12"/>
      <c r="W234" s="12"/>
      <c r="X234" s="11"/>
      <c r="Y234" s="11"/>
      <c r="Z234" s="21"/>
    </row>
    <row r="235" spans="1:26" ht="33.4" customHeight="1">
      <c r="A235" s="13" t="s">
        <v>17</v>
      </c>
      <c r="B235" s="14" t="s">
        <v>198</v>
      </c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5" t="s">
        <v>18</v>
      </c>
      <c r="R235" s="14"/>
      <c r="S235" s="14"/>
      <c r="T235" s="16">
        <v>10</v>
      </c>
      <c r="U235" s="16">
        <v>0</v>
      </c>
      <c r="V235" s="17"/>
      <c r="W235" s="17"/>
      <c r="X235" s="16"/>
      <c r="Y235" s="16"/>
      <c r="Z235" s="22"/>
    </row>
    <row r="236" spans="1:26" ht="33.4" customHeight="1">
      <c r="A236" s="13" t="s">
        <v>171</v>
      </c>
      <c r="B236" s="14" t="s">
        <v>198</v>
      </c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5" t="s">
        <v>18</v>
      </c>
      <c r="R236" s="14" t="s">
        <v>21</v>
      </c>
      <c r="S236" s="14" t="s">
        <v>172</v>
      </c>
      <c r="T236" s="16">
        <v>10</v>
      </c>
      <c r="U236" s="16">
        <v>0</v>
      </c>
      <c r="V236" s="17"/>
      <c r="W236" s="17"/>
      <c r="X236" s="16"/>
      <c r="Y236" s="16"/>
      <c r="Z236" s="22"/>
    </row>
    <row r="237" spans="1:26" ht="33.4" customHeight="1">
      <c r="A237" s="35" t="s">
        <v>237</v>
      </c>
      <c r="B237" s="28" t="s">
        <v>238</v>
      </c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37"/>
      <c r="R237" s="28"/>
      <c r="S237" s="28"/>
      <c r="T237" s="36">
        <v>160</v>
      </c>
      <c r="U237" s="27">
        <v>160</v>
      </c>
      <c r="V237" s="51"/>
      <c r="W237" s="51"/>
      <c r="X237" s="22"/>
      <c r="Y237" s="22"/>
      <c r="Z237" s="22"/>
    </row>
    <row r="238" spans="1:26" ht="33.4" customHeight="1">
      <c r="A238" s="35" t="s">
        <v>239</v>
      </c>
      <c r="B238" s="28" t="s">
        <v>240</v>
      </c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37"/>
      <c r="R238" s="28"/>
      <c r="S238" s="28"/>
      <c r="T238" s="36">
        <v>160</v>
      </c>
      <c r="U238" s="27">
        <v>160</v>
      </c>
      <c r="V238" s="51"/>
      <c r="W238" s="51"/>
      <c r="X238" s="22"/>
      <c r="Y238" s="22"/>
      <c r="Z238" s="22"/>
    </row>
    <row r="239" spans="1:26" ht="33.4" customHeight="1">
      <c r="A239" s="35" t="s">
        <v>241</v>
      </c>
      <c r="B239" s="28" t="s">
        <v>242</v>
      </c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37"/>
      <c r="R239" s="28"/>
      <c r="S239" s="28"/>
      <c r="T239" s="36">
        <v>160</v>
      </c>
      <c r="U239" s="27">
        <v>160</v>
      </c>
      <c r="V239" s="51"/>
      <c r="W239" s="51"/>
      <c r="X239" s="22"/>
      <c r="Y239" s="22"/>
      <c r="Z239" s="22"/>
    </row>
    <row r="240" spans="1:26" ht="33.4" customHeight="1">
      <c r="A240" s="13" t="s">
        <v>17</v>
      </c>
      <c r="B240" s="24" t="s">
        <v>242</v>
      </c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39">
        <v>244</v>
      </c>
      <c r="R240" s="24"/>
      <c r="S240" s="24"/>
      <c r="T240" s="44">
        <v>160</v>
      </c>
      <c r="U240" s="32">
        <v>160</v>
      </c>
      <c r="V240" s="51"/>
      <c r="W240" s="51"/>
      <c r="X240" s="22"/>
      <c r="Y240" s="22"/>
      <c r="Z240" s="22"/>
    </row>
    <row r="241" spans="1:26" ht="33.4" customHeight="1">
      <c r="A241" s="38" t="s">
        <v>177</v>
      </c>
      <c r="B241" s="24" t="s">
        <v>242</v>
      </c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39">
        <v>244</v>
      </c>
      <c r="R241" s="24" t="s">
        <v>178</v>
      </c>
      <c r="S241" s="24" t="s">
        <v>178</v>
      </c>
      <c r="T241" s="44">
        <v>160</v>
      </c>
      <c r="U241" s="32">
        <v>160</v>
      </c>
      <c r="V241" s="51"/>
      <c r="W241" s="51"/>
      <c r="X241" s="22"/>
      <c r="Y241" s="22"/>
      <c r="Z241" s="22"/>
    </row>
    <row r="242" spans="1:26" ht="33.4" customHeight="1">
      <c r="A242" s="23" t="s">
        <v>231</v>
      </c>
      <c r="B242" s="25" t="s">
        <v>232</v>
      </c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39"/>
      <c r="R242" s="24"/>
      <c r="S242" s="24"/>
      <c r="T242" s="27">
        <v>164.68176</v>
      </c>
      <c r="U242" s="27">
        <v>0</v>
      </c>
      <c r="V242" s="51"/>
      <c r="W242" s="51"/>
      <c r="X242" s="22"/>
      <c r="Y242" s="22"/>
      <c r="Z242" s="22"/>
    </row>
    <row r="243" spans="1:26" ht="33.4" customHeight="1">
      <c r="A243" s="38" t="s">
        <v>234</v>
      </c>
      <c r="B243" s="24" t="s">
        <v>233</v>
      </c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39">
        <v>244</v>
      </c>
      <c r="R243" s="24"/>
      <c r="S243" s="14"/>
      <c r="T243" s="32">
        <v>164.68176</v>
      </c>
      <c r="U243" s="16">
        <v>0</v>
      </c>
      <c r="V243" s="51"/>
      <c r="W243" s="51"/>
      <c r="X243" s="22"/>
      <c r="Y243" s="22"/>
      <c r="Z243" s="22"/>
    </row>
    <row r="244" spans="1:26" ht="33.4" customHeight="1">
      <c r="A244" s="38" t="s">
        <v>235</v>
      </c>
      <c r="B244" s="24" t="s">
        <v>236</v>
      </c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39">
        <v>244</v>
      </c>
      <c r="R244" s="24" t="s">
        <v>21</v>
      </c>
      <c r="S244" s="24" t="s">
        <v>172</v>
      </c>
      <c r="T244" s="32">
        <v>164.68176</v>
      </c>
      <c r="U244" s="16">
        <v>0</v>
      </c>
      <c r="V244" s="51"/>
      <c r="W244" s="51"/>
      <c r="X244" s="22"/>
      <c r="Y244" s="22"/>
      <c r="Z244" s="22"/>
    </row>
    <row r="245" spans="1:26" ht="33.4" customHeight="1">
      <c r="A245" s="35" t="s">
        <v>208</v>
      </c>
      <c r="B245" s="28" t="s">
        <v>209</v>
      </c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37"/>
      <c r="R245" s="28"/>
      <c r="S245" s="14"/>
      <c r="T245" s="27">
        <v>0</v>
      </c>
      <c r="U245" s="27">
        <v>0</v>
      </c>
      <c r="V245" s="51"/>
      <c r="W245" s="51"/>
      <c r="X245" s="22"/>
      <c r="Y245" s="22"/>
      <c r="Z245" s="22"/>
    </row>
    <row r="246" spans="1:26" ht="33.4" customHeight="1">
      <c r="A246" s="35" t="s">
        <v>210</v>
      </c>
      <c r="B246" s="28" t="s">
        <v>211</v>
      </c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37"/>
      <c r="R246" s="28"/>
      <c r="S246" s="14"/>
      <c r="T246" s="27">
        <v>0</v>
      </c>
      <c r="U246" s="27">
        <v>0</v>
      </c>
      <c r="V246" s="51"/>
      <c r="W246" s="51"/>
      <c r="X246" s="22"/>
      <c r="Y246" s="22"/>
      <c r="Z246" s="22"/>
    </row>
    <row r="247" spans="1:26" ht="14.45" customHeight="1">
      <c r="A247" s="35" t="s">
        <v>212</v>
      </c>
      <c r="B247" s="28" t="s">
        <v>213</v>
      </c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37"/>
      <c r="R247" s="28"/>
      <c r="S247" s="14"/>
      <c r="T247" s="27">
        <v>0</v>
      </c>
      <c r="U247" s="27">
        <v>0</v>
      </c>
    </row>
    <row r="248" spans="1:26" ht="14.45" customHeight="1">
      <c r="A248" s="13" t="s">
        <v>17</v>
      </c>
      <c r="B248" s="24" t="s">
        <v>213</v>
      </c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39">
        <v>244</v>
      </c>
      <c r="R248" s="24"/>
      <c r="S248" s="14"/>
      <c r="T248" s="16">
        <v>0</v>
      </c>
      <c r="U248" s="16">
        <v>0</v>
      </c>
    </row>
    <row r="249" spans="1:26" ht="14.45" customHeight="1">
      <c r="A249" s="38" t="s">
        <v>95</v>
      </c>
      <c r="B249" s="24" t="s">
        <v>213</v>
      </c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39">
        <v>244</v>
      </c>
      <c r="R249" s="24" t="s">
        <v>62</v>
      </c>
      <c r="S249" s="24" t="s">
        <v>70</v>
      </c>
      <c r="T249" s="16">
        <v>0</v>
      </c>
      <c r="U249" s="16">
        <v>0</v>
      </c>
    </row>
  </sheetData>
  <mergeCells count="13">
    <mergeCell ref="Q3:U3"/>
    <mergeCell ref="A4:Y4"/>
    <mergeCell ref="A6:A7"/>
    <mergeCell ref="U6:U7"/>
    <mergeCell ref="V6:V7"/>
    <mergeCell ref="X6:X7"/>
    <mergeCell ref="Q6:Q7"/>
    <mergeCell ref="B6:P7"/>
    <mergeCell ref="Y6:Y7"/>
    <mergeCell ref="S6:S7"/>
    <mergeCell ref="W6:W7"/>
    <mergeCell ref="R6:R7"/>
    <mergeCell ref="T6:T7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rep:2.44.2.93</dc:description>
  <cp:lastModifiedBy>Buh1</cp:lastModifiedBy>
  <cp:lastPrinted>2019-05-17T12:44:24Z</cp:lastPrinted>
  <dcterms:created xsi:type="dcterms:W3CDTF">2018-04-06T06:24:46Z</dcterms:created>
  <dcterms:modified xsi:type="dcterms:W3CDTF">2019-10-29T06:35:11Z</dcterms:modified>
</cp:coreProperties>
</file>