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T175" i="1"/>
  <c r="T176"/>
  <c r="U175"/>
  <c r="U176"/>
  <c r="U212"/>
  <c r="T212"/>
  <c r="U145"/>
  <c r="U144" s="1"/>
  <c r="U143" s="1"/>
  <c r="T143"/>
  <c r="T144"/>
  <c r="T18"/>
  <c r="T38"/>
  <c r="T234"/>
  <c r="T233" s="1"/>
  <c r="T52"/>
  <c r="T51" s="1"/>
  <c r="T50" s="1"/>
  <c r="T45"/>
  <c r="T32"/>
  <c r="T27"/>
  <c r="U18"/>
  <c r="U32"/>
  <c r="U102"/>
  <c r="U101" s="1"/>
  <c r="U100" s="1"/>
  <c r="U92"/>
  <c r="T92"/>
  <c r="T67" s="1"/>
  <c r="U67"/>
  <c r="U69"/>
  <c r="T69"/>
  <c r="U234"/>
  <c r="U233" s="1"/>
  <c r="U228"/>
  <c r="T228"/>
  <c r="T227" s="1"/>
  <c r="U187"/>
  <c r="T187"/>
  <c r="T156"/>
  <c r="T145"/>
  <c r="T125"/>
  <c r="T124" s="1"/>
  <c r="U105"/>
  <c r="T105"/>
  <c r="T102"/>
  <c r="T101" s="1"/>
  <c r="T100" s="1"/>
  <c r="U61"/>
  <c r="T61"/>
  <c r="T204"/>
  <c r="T161"/>
  <c r="U161"/>
  <c r="U204"/>
  <c r="U156"/>
  <c r="U27"/>
  <c r="U45"/>
  <c r="U125"/>
  <c r="U124" s="1"/>
  <c r="T37" l="1"/>
  <c r="T36" s="1"/>
  <c r="T142"/>
  <c r="T17"/>
  <c r="T16" s="1"/>
  <c r="T15" s="1"/>
  <c r="U17"/>
  <c r="U16" s="1"/>
  <c r="T223"/>
  <c r="T222" s="1"/>
  <c r="T221" s="1"/>
  <c r="U142"/>
  <c r="U38"/>
  <c r="U37" s="1"/>
  <c r="T9" l="1"/>
  <c r="U52"/>
  <c r="U51" s="1"/>
  <c r="U36"/>
  <c r="U50" l="1"/>
  <c r="U15" s="1"/>
  <c r="U227"/>
  <c r="U223" s="1"/>
  <c r="U222" l="1"/>
  <c r="U221" s="1"/>
  <c r="U9" s="1"/>
</calcChain>
</file>

<file path=xl/sharedStrings.xml><?xml version="1.0" encoding="utf-8"?>
<sst xmlns="http://schemas.openxmlformats.org/spreadsheetml/2006/main" count="736" uniqueCount="236">
  <si>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</si>
  <si>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</si>
  <si>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</si>
  <si>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</si>
  <si>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</si>
  <si>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</si>
  <si>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</si>
  <si>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</si>
  <si>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</si>
  <si>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</si>
  <si>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Всего</t>
  </si>
  <si>
    <t>МУНИЦИПАЛЬНАЯ ПРОГРАММА "РАЗВИТИЕ МУНИЦИПАЛЬНОЙ СЛУЖБЫ В МУНИЦИПАЛЬНОМ ОБРАЗОВАНИИ"</t>
  </si>
  <si>
    <t>20 0 00 00000</t>
  </si>
  <si>
    <t>Основное мероприятие "Научное и методическое обеспечение деятельности органов местного самоуправления"</t>
  </si>
  <si>
    <t>20 0 01 00000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</si>
  <si>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</si>
  <si>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</si>
  <si>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</si>
  <si>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</si>
  <si>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</si>
  <si>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</si>
  <si>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</si>
  <si>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</si>
  <si>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23 0 00 00000</t>
  </si>
  <si>
    <t>Подпрограмма "Организация культурно-досуговой деятельности на территории муниципального образования"</t>
  </si>
  <si>
    <t>23 1 00 00000</t>
  </si>
  <si>
    <t>Основное мероприятие "Развитие культурно-досуговой деятельности"</t>
  </si>
  <si>
    <t>23 1 01 00000</t>
  </si>
  <si>
    <t>Обеспечение деятельности муниципальных казенных учреждений</t>
  </si>
  <si>
    <t>23 1 01 22060</t>
  </si>
  <si>
    <t>Фонд оплаты труда учреждений</t>
  </si>
  <si>
    <t>111</t>
  </si>
  <si>
    <t>Культура</t>
  </si>
  <si>
    <t>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</si>
  <si>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</si>
  <si>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</si>
  <si>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</si>
  <si>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</si>
  <si>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</si>
  <si>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"Развитие и модернизация библиотечного дела в муниципальном образовании"</t>
  </si>
  <si>
    <t>23 3 00 00000</t>
  </si>
  <si>
    <t>Основное мероприятие "Развитие и модернизация библиотек"</t>
  </si>
  <si>
    <t>23 3 01 00000</t>
  </si>
  <si>
    <t>23 3 01 22060</t>
  </si>
  <si>
    <t>Подпрограмма "Развитие физической культуры в муниципальном образовании"</t>
  </si>
  <si>
    <t>23 4 00 00000</t>
  </si>
  <si>
    <t>Основное мероприятие "Организация и проведение официальных физкультурных мероприятий среди населения"</t>
  </si>
  <si>
    <t>23 4 01 00000</t>
  </si>
  <si>
    <t>23 4 01 22060</t>
  </si>
  <si>
    <t>Физическая культура</t>
  </si>
  <si>
    <t>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</si>
  <si>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</si>
  <si>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</si>
  <si>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</si>
  <si>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24 0 00 00000</t>
  </si>
  <si>
    <t>Подпрограмма "Капитальный ремонт многоквартирных домов"</t>
  </si>
  <si>
    <t>24 4 00 00000</t>
  </si>
  <si>
    <t>Основное мероприятие "Обеспечение капитального ремонта"</t>
  </si>
  <si>
    <t>24 4 01 00000</t>
  </si>
  <si>
    <t>Жилищное хозяйство</t>
  </si>
  <si>
    <t>05</t>
  </si>
  <si>
    <t>10</t>
  </si>
  <si>
    <t>03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</si>
  <si>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</si>
  <si>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25 0 00 00000</t>
  </si>
  <si>
    <t>Подпрограмма "Энергосбережение и повышение энергетической эффективности"</t>
  </si>
  <si>
    <t>25 1 00 00000</t>
  </si>
  <si>
    <t>Основное мероприятие "Повышение надежности и энергетической эффективности в коммунальных системах"</t>
  </si>
  <si>
    <t>25 1 01 00000</t>
  </si>
  <si>
    <t>Мероприятия по повышению надежности и энергетической эффективности в системах теплоснабжения</t>
  </si>
  <si>
    <t>25 1 01 42460</t>
  </si>
  <si>
    <t>Коммунальное хозяйство</t>
  </si>
  <si>
    <t>02</t>
  </si>
  <si>
    <t>Подпрограмма "Газификация муниципального образования"</t>
  </si>
  <si>
    <t>Бюджетные инвестиции в объекты капитального строительства государственной (муниципальной) собственности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</si>
  <si>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</si>
  <si>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25 4 00 00000</t>
  </si>
  <si>
    <t>Основное мероприятие "Обеспечение бытового обслуживание населения"</t>
  </si>
  <si>
    <t>25 4 01 00000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</si>
  <si>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</si>
  <si>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</si>
  <si>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МУНИЦИПАЛЬНАЯ ПРОГРАММА "БЛАГОУСТРОЙСТВО ТЕРРИТОРИИ МУНИЦИПАЛЬНОГО ОБРАЗОВАНИЯ"</t>
  </si>
  <si>
    <t>26 0 00 00000</t>
  </si>
  <si>
    <t>Основное мероприятие "Совершенствование системы благоустройства и санитарного содержания поселения"</t>
  </si>
  <si>
    <t>26 0 01 00000</t>
  </si>
  <si>
    <t>Уличное освещение</t>
  </si>
  <si>
    <t>26 0 01 42510</t>
  </si>
  <si>
    <t>Благоустройство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</si>
  <si>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</si>
  <si>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</si>
  <si>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</si>
  <si>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</si>
  <si>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</si>
  <si>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</si>
  <si>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МУНИЦИПАЛЬНАЯ ПРОГРАММА "РАЗВИТИЕ АВТОМОБИЛЬНЫХ ДОРОГ МУНИЦИПАЛЬНОГО ОБРАЗОВАНИЯ"</t>
  </si>
  <si>
    <t>27 0 00 00000</t>
  </si>
  <si>
    <t>Подпрограмма "Содержание существующей сети автомобильных дорог общего пользования"</t>
  </si>
  <si>
    <t>27 1 00 00000</t>
  </si>
  <si>
    <t>Основное мероприятие "Содержание автомобильных дорог"</t>
  </si>
  <si>
    <t>27 1 01 00000</t>
  </si>
  <si>
    <t>Мероприятия по содержанию автомобильных дорог</t>
  </si>
  <si>
    <t>27 1 01 42260</t>
  </si>
  <si>
    <t>Дорожное хозяйство (дорожные фонды)</t>
  </si>
  <si>
    <t>09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</si>
  <si>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</si>
  <si>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</si>
  <si>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</si>
  <si>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</si>
  <si>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Подпрограмма "Повышение безопасности дорожного движения в муниципальном образовании"</t>
  </si>
  <si>
    <t>27 2 00 00000</t>
  </si>
  <si>
    <t>Основное мероприятие "Предупреждение опасного поведения участников дорожного движения"</t>
  </si>
  <si>
    <t>27 2 01 00000</t>
  </si>
  <si>
    <t>Мероприятия, направленные на повышение безопасности дорожного движения</t>
  </si>
  <si>
    <t>27 2 01 42280</t>
  </si>
  <si>
    <t>ОБЕСПЕЧЕНИЕ ДЕЯТЕЛЬНОСТИ ОРГАНОВ МЕСТНОГО САМОУПРАВЛЕНИЯ И НЕПРОГРАМНЫЕ РАСХОДЫ</t>
  </si>
  <si>
    <t>29 0 00 00000</t>
  </si>
  <si>
    <t>Обеспечение деятельности администрации муниципального образования</t>
  </si>
  <si>
    <t>29 2 00 00000</t>
  </si>
  <si>
    <t>Непрограммные расходы</t>
  </si>
  <si>
    <t>29 2 01 00000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</si>
  <si>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</si>
  <si>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</si>
  <si>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</si>
  <si>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</si>
  <si>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</si>
  <si>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</si>
  <si>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</si>
  <si>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</si>
  <si>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</si>
  <si>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</si>
  <si>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</si>
  <si>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</si>
  <si>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</si>
  <si>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</si>
  <si>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</si>
  <si>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</si>
  <si>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</si>
  <si>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</si>
  <si>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</si>
  <si>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</si>
  <si>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29 2 01 71340</t>
  </si>
  <si>
    <t>Другие общегосударственные вопросы</t>
  </si>
  <si>
    <t>13</t>
  </si>
  <si>
    <t>Непрограммные расходы органов местного самоуправления муниципального образования</t>
  </si>
  <si>
    <t>29 3 00 00000</t>
  </si>
  <si>
    <t>29 3 01 00000</t>
  </si>
  <si>
    <t>Резервный фонд администрации муниципальных образований</t>
  </si>
  <si>
    <t>29 3 01 42010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</si>
  <si>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</si>
  <si>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</si>
  <si>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</si>
  <si>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</si>
  <si>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Иные обязательства, осуществляемые в рамках деятельности органов местного самоуправления</t>
  </si>
  <si>
    <t>29 3 01 42110</t>
  </si>
  <si>
    <t>Функционирование органов в сфере национальной безопасности и правоохранительной деятельности</t>
  </si>
  <si>
    <t>29 3 01 42200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</si>
  <si>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</si>
  <si>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</si>
  <si>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</si>
  <si>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</si>
  <si>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землеустройству и землепользованию</t>
  </si>
  <si>
    <t>29 3 01 42350</t>
  </si>
  <si>
    <t>Другие вопросы в области национальной экономики</t>
  </si>
  <si>
    <t>12</t>
  </si>
  <si>
    <t>Взнос на капитальный ремонт общего имущества многоквартирных домов региональному оператору</t>
  </si>
  <si>
    <t>29 3 01 42370</t>
  </si>
  <si>
    <t>Организация и проведение мероприятий для детей и молодежи</t>
  </si>
  <si>
    <t>29 3 01 42770</t>
  </si>
  <si>
    <t>Молодежная политика</t>
  </si>
  <si>
    <t>07</t>
  </si>
  <si>
    <t>Пенсии за выслугу лет и доплаты к пенсиям лицам, замещавшим муниципальные должности</t>
  </si>
  <si>
    <t>29 3 01 43010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</si>
  <si>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</si>
  <si>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</si>
  <si>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29 3 01 51180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</si>
  <si>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</si>
  <si>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</si>
  <si>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30 0 00 00000</t>
  </si>
  <si>
    <t>Подпрограмма "Создание условий для эффективного выполнения органами местного самоуправления своих полномочий"</t>
  </si>
  <si>
    <t>30 1 00 00000</t>
  </si>
  <si>
    <t>Основное мероприятие "Государственная поддержка проектов местных инициатив граждан"</t>
  </si>
  <si>
    <t>30 1 01 00000</t>
  </si>
  <si>
    <t>25 2 00 00000</t>
  </si>
  <si>
    <t>Мероприятия по газификации</t>
  </si>
  <si>
    <t>25 2 01 42480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</si>
  <si>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</si>
  <si>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S0200</t>
  </si>
  <si>
    <t>30 1 01 S4660</t>
  </si>
  <si>
    <t>Уплата налогов, сборов и иных платежей</t>
  </si>
  <si>
    <t>23 1 01 S0360</t>
  </si>
  <si>
    <t>23 3 01 S0360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</si>
  <si>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</si>
  <si>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</si>
  <si>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29 2 01 62550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</si>
  <si>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</si>
  <si>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29 3 01 42020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</si>
  <si>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</si>
  <si>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</si>
  <si>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</si>
  <si>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</si>
  <si>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</si>
  <si>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</si>
  <si>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</si>
  <si>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</si>
  <si>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29 2 01 62580</t>
  </si>
  <si>
    <t xml:space="preserve"> 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</si>
  <si>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</si>
  <si>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24 4 01 42430</t>
  </si>
  <si>
    <t>25 1 01 42470</t>
  </si>
  <si>
    <t>Мероприятия по повышению надежности и энергетической эффективности в системах водоснабжения</t>
  </si>
  <si>
    <t>Иные выплаты персоналу государственных (муниципальных) органов, за исключением фонда оплаты труда</t>
  </si>
  <si>
    <t>29 3 01 5549F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</si>
  <si>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 (поощрение муниципальных управленческих команд)</t>
  </si>
  <si>
    <t>Иные пенсии, социальные доплаты к пенсиям</t>
  </si>
  <si>
    <t>25 1 01 S0160</t>
  </si>
  <si>
    <t>25 1 01 S0180</t>
  </si>
  <si>
    <t>25 2 01 44010</t>
  </si>
  <si>
    <t>25 4 01 42450</t>
  </si>
  <si>
    <t>26 0 02 S4790</t>
  </si>
  <si>
    <t>26 0 01 S4840</t>
  </si>
  <si>
    <t>26 0 01 L5760</t>
  </si>
  <si>
    <t>30 1 01 42590</t>
  </si>
  <si>
    <t xml:space="preserve">23 1 01 S 4840 </t>
  </si>
  <si>
    <t>Поддержка развития общественной инфраструктуры муниципального значения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</si>
  <si>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</si>
  <si>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Реализация мероприятий по повышению надежности и энергетической эффективности в системах теплоснабжения</t>
  </si>
  <si>
    <t>Бюджетные инвестиции</t>
  </si>
  <si>
    <t>Мероприятия в сфере бытового обслуживания населения</t>
  </si>
  <si>
    <t>Закупка товаров, работ, услуг в целях капитального ремонта государственного (муниципального) имущества</t>
  </si>
  <si>
    <t>Обеспечение комплексного развития сельских территорий</t>
  </si>
  <si>
    <t>Мероприятия по созданию мест (площадок) накопления твердых коммунальных отходов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</si>
  <si>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</si>
  <si>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Исполнено на 01.01.2021г.</t>
  </si>
  <si>
    <t>Ассигнования 2020  год</t>
  </si>
  <si>
    <t xml:space="preserve">РАСХОДЫ
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за 2020 год
         </t>
  </si>
  <si>
    <t xml:space="preserve"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  23 марта 2021 года     № 84 
 (приложение № 3)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</si>
</sst>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5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6"/>
  <sheetViews>
    <sheetView tabSelected="1" topLeftCell="A3" workbookViewId="0">
      <selection activeCell="Q3" sqref="Q3:U3"/>
    </sheetView>
  </sheetViews>
  <sheetFormatPr defaultRowHeight="14.45" customHeight="1"/>
  <cols>
    <col min="1" max="1" width="80.7109375" customWidth="1"/>
    <col min="2" max="2" width="17.85546875" customWidth="1"/>
    <col min="3" max="16" width="8" hidden="1"/>
    <col min="17" max="17" width="9.7109375" customWidth="1"/>
    <col min="18" max="19" width="4.7109375" customWidth="1"/>
    <col min="20" max="20" width="17.28515625" customWidth="1"/>
    <col min="21" max="21" width="16.7109375" customWidth="1"/>
    <col min="22" max="25" width="8" hidden="1"/>
  </cols>
  <sheetData>
    <row r="1" spans="1:26" ht="15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1.2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6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9" t="s">
        <v>235</v>
      </c>
      <c r="R3" s="59"/>
      <c r="S3" s="59"/>
      <c r="T3" s="59"/>
      <c r="U3" s="59"/>
      <c r="V3" s="2"/>
      <c r="W3" s="2"/>
      <c r="X3" s="2"/>
      <c r="Y3" s="2"/>
      <c r="Z3" s="2"/>
    </row>
    <row r="4" spans="1:26" ht="126" customHeight="1">
      <c r="A4" s="60" t="s">
        <v>234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18"/>
    </row>
    <row r="5" spans="1:26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 t="s">
        <v>0</v>
      </c>
      <c r="V5" s="4"/>
      <c r="W5" s="4"/>
      <c r="X5" s="4"/>
      <c r="Y5" s="4"/>
      <c r="Z5" s="4"/>
    </row>
    <row r="6" spans="1:26" ht="14.45" customHeight="1">
      <c r="A6" s="62" t="s">
        <v>1</v>
      </c>
      <c r="B6" s="62" t="s">
        <v>2</v>
      </c>
      <c r="C6" s="62" t="s">
        <v>2</v>
      </c>
      <c r="D6" s="62" t="s">
        <v>2</v>
      </c>
      <c r="E6" s="62" t="s">
        <v>2</v>
      </c>
      <c r="F6" s="62" t="s">
        <v>2</v>
      </c>
      <c r="G6" s="62" t="s">
        <v>2</v>
      </c>
      <c r="H6" s="62" t="s">
        <v>2</v>
      </c>
      <c r="I6" s="62" t="s">
        <v>2</v>
      </c>
      <c r="J6" s="62" t="s">
        <v>2</v>
      </c>
      <c r="K6" s="62" t="s">
        <v>2</v>
      </c>
      <c r="L6" s="62" t="s">
        <v>2</v>
      </c>
      <c r="M6" s="62" t="s">
        <v>2</v>
      </c>
      <c r="N6" s="62" t="s">
        <v>2</v>
      </c>
      <c r="O6" s="62" t="s">
        <v>2</v>
      </c>
      <c r="P6" s="62" t="s">
        <v>2</v>
      </c>
      <c r="Q6" s="62" t="s">
        <v>3</v>
      </c>
      <c r="R6" s="62" t="s">
        <v>4</v>
      </c>
      <c r="S6" s="62" t="s">
        <v>7</v>
      </c>
      <c r="T6" s="63" t="s">
        <v>233</v>
      </c>
      <c r="U6" s="63" t="s">
        <v>232</v>
      </c>
      <c r="V6" s="65" t="s">
        <v>6</v>
      </c>
      <c r="W6" s="65" t="s">
        <v>6</v>
      </c>
      <c r="X6" s="65" t="s">
        <v>8</v>
      </c>
      <c r="Y6" s="65" t="s">
        <v>9</v>
      </c>
      <c r="Z6" s="19"/>
    </row>
    <row r="7" spans="1:26" ht="18.75" customHeight="1">
      <c r="A7" s="62"/>
      <c r="B7" s="62" t="s">
        <v>2</v>
      </c>
      <c r="C7" s="62" t="s">
        <v>2</v>
      </c>
      <c r="D7" s="62" t="s">
        <v>2</v>
      </c>
      <c r="E7" s="62" t="s">
        <v>2</v>
      </c>
      <c r="F7" s="62" t="s">
        <v>2</v>
      </c>
      <c r="G7" s="62" t="s">
        <v>2</v>
      </c>
      <c r="H7" s="62" t="s">
        <v>2</v>
      </c>
      <c r="I7" s="62" t="s">
        <v>2</v>
      </c>
      <c r="J7" s="62" t="s">
        <v>2</v>
      </c>
      <c r="K7" s="62" t="s">
        <v>2</v>
      </c>
      <c r="L7" s="62" t="s">
        <v>2</v>
      </c>
      <c r="M7" s="62" t="s">
        <v>2</v>
      </c>
      <c r="N7" s="62" t="s">
        <v>2</v>
      </c>
      <c r="O7" s="62" t="s">
        <v>2</v>
      </c>
      <c r="P7" s="62" t="s">
        <v>2</v>
      </c>
      <c r="Q7" s="62" t="s">
        <v>3</v>
      </c>
      <c r="R7" s="62" t="s">
        <v>4</v>
      </c>
      <c r="S7" s="62" t="s">
        <v>5</v>
      </c>
      <c r="T7" s="64"/>
      <c r="U7" s="64"/>
      <c r="V7" s="65" t="s">
        <v>6</v>
      </c>
      <c r="W7" s="65" t="s">
        <v>6</v>
      </c>
      <c r="X7" s="65" t="s">
        <v>6</v>
      </c>
      <c r="Y7" s="65" t="s">
        <v>6</v>
      </c>
      <c r="Z7" s="19"/>
    </row>
    <row r="8" spans="1:2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6"/>
      <c r="Y8" s="6"/>
      <c r="Z8" s="20"/>
    </row>
    <row r="9" spans="1:26" ht="16.7" customHeight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f>T10+T15+T61+T67+T100+T124+T142+T221</f>
        <v>50107.681810000002</v>
      </c>
      <c r="U9" s="11">
        <f>U10+U15+U61+U67+U100+U124+U142+U221</f>
        <v>48562.898329999996</v>
      </c>
      <c r="V9" s="12"/>
      <c r="W9" s="12"/>
      <c r="X9" s="11"/>
      <c r="Y9" s="11"/>
      <c r="Z9" s="21"/>
    </row>
    <row r="10" spans="1:26" ht="33.4" customHeight="1">
      <c r="A10" s="9" t="s">
        <v>11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30.5</v>
      </c>
      <c r="U10" s="11">
        <v>30.5</v>
      </c>
      <c r="V10" s="12"/>
      <c r="W10" s="12"/>
      <c r="X10" s="11"/>
      <c r="Y10" s="11"/>
      <c r="Z10" s="21"/>
    </row>
    <row r="11" spans="1:26" ht="33.4" customHeight="1">
      <c r="A11" s="9" t="s">
        <v>13</v>
      </c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30.5</v>
      </c>
      <c r="U11" s="11">
        <v>30.5</v>
      </c>
      <c r="V11" s="12"/>
      <c r="W11" s="12"/>
      <c r="X11" s="11"/>
      <c r="Y11" s="11"/>
      <c r="Z11" s="21"/>
    </row>
    <row r="12" spans="1:26" ht="33.4" customHeight="1">
      <c r="A12" s="9" t="s">
        <v>15</v>
      </c>
      <c r="B12" s="10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30.5</v>
      </c>
      <c r="U12" s="11">
        <v>30.5</v>
      </c>
      <c r="V12" s="12"/>
      <c r="W12" s="12"/>
      <c r="X12" s="11"/>
      <c r="Y12" s="11"/>
      <c r="Z12" s="21"/>
    </row>
    <row r="13" spans="1:26" ht="33.4" customHeight="1">
      <c r="A13" s="13" t="s">
        <v>17</v>
      </c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18</v>
      </c>
      <c r="R13" s="14"/>
      <c r="S13" s="14"/>
      <c r="T13" s="16">
        <v>30.5</v>
      </c>
      <c r="U13" s="16">
        <v>30.5</v>
      </c>
      <c r="V13" s="17"/>
      <c r="W13" s="17"/>
      <c r="X13" s="16"/>
      <c r="Y13" s="16"/>
      <c r="Z13" s="22"/>
    </row>
    <row r="14" spans="1:26" ht="50.1" customHeight="1">
      <c r="A14" s="13" t="s">
        <v>19</v>
      </c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18</v>
      </c>
      <c r="R14" s="14" t="s">
        <v>20</v>
      </c>
      <c r="S14" s="14" t="s">
        <v>21</v>
      </c>
      <c r="T14" s="16">
        <v>55.636000000000003</v>
      </c>
      <c r="U14" s="16">
        <v>55.636000000000003</v>
      </c>
      <c r="V14" s="17"/>
      <c r="W14" s="17"/>
      <c r="X14" s="16"/>
      <c r="Y14" s="16"/>
      <c r="Z14" s="22"/>
    </row>
    <row r="15" spans="1:26" ht="33.4" customHeight="1">
      <c r="A15" s="9" t="s">
        <v>22</v>
      </c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>T16+T36+T50</f>
        <v>12647.542139999998</v>
      </c>
      <c r="U15" s="11">
        <f>U16+U36+U50</f>
        <v>12377.31019</v>
      </c>
      <c r="V15" s="12"/>
      <c r="W15" s="12"/>
      <c r="X15" s="11"/>
      <c r="Y15" s="11"/>
      <c r="Z15" s="21"/>
    </row>
    <row r="16" spans="1:26" ht="33.4" customHeight="1">
      <c r="A16" s="9" t="s">
        <v>24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f>T17</f>
        <v>10200.34773</v>
      </c>
      <c r="U16" s="11">
        <f>U17</f>
        <v>9949.5311700000002</v>
      </c>
      <c r="V16" s="12"/>
      <c r="W16" s="12"/>
      <c r="X16" s="11"/>
      <c r="Y16" s="11"/>
      <c r="Z16" s="21"/>
    </row>
    <row r="17" spans="1:26" ht="33.4" customHeight="1">
      <c r="A17" s="9" t="s">
        <v>26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f>T18+T27+T32</f>
        <v>10200.34773</v>
      </c>
      <c r="U17" s="11">
        <f>U18+U27+U32</f>
        <v>9949.5311700000002</v>
      </c>
      <c r="V17" s="12"/>
      <c r="W17" s="12"/>
      <c r="X17" s="11"/>
      <c r="Y17" s="11"/>
      <c r="Z17" s="21"/>
    </row>
    <row r="18" spans="1:26" ht="33.4" customHeight="1">
      <c r="A18" s="9" t="s">
        <v>28</v>
      </c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f>T19+T21+T23+T25</f>
        <v>6984.0810700000002</v>
      </c>
      <c r="U18" s="11">
        <f>U19+U21+U23+U25</f>
        <v>6733.26451</v>
      </c>
      <c r="V18" s="12"/>
      <c r="W18" s="12"/>
      <c r="X18" s="11"/>
      <c r="Y18" s="11"/>
      <c r="Z18" s="21"/>
    </row>
    <row r="19" spans="1:26" ht="33.4" customHeight="1">
      <c r="A19" s="13" t="s">
        <v>30</v>
      </c>
      <c r="B19" s="14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31</v>
      </c>
      <c r="R19" s="14"/>
      <c r="S19" s="14"/>
      <c r="T19" s="16">
        <v>1479.32987</v>
      </c>
      <c r="U19" s="16">
        <v>1329.5072500000001</v>
      </c>
      <c r="V19" s="17"/>
      <c r="W19" s="17"/>
      <c r="X19" s="16"/>
      <c r="Y19" s="16"/>
      <c r="Z19" s="22"/>
    </row>
    <row r="20" spans="1:26" ht="33.4" customHeight="1">
      <c r="A20" s="13" t="s">
        <v>32</v>
      </c>
      <c r="B20" s="14" t="s">
        <v>29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31</v>
      </c>
      <c r="R20" s="14" t="s">
        <v>33</v>
      </c>
      <c r="S20" s="14" t="s">
        <v>20</v>
      </c>
      <c r="T20" s="16">
        <v>1479.32987</v>
      </c>
      <c r="U20" s="16">
        <v>1329.5072500000001</v>
      </c>
      <c r="V20" s="17"/>
      <c r="W20" s="17"/>
      <c r="X20" s="16"/>
      <c r="Y20" s="16"/>
      <c r="Z20" s="22"/>
    </row>
    <row r="21" spans="1:26" ht="33.4" customHeight="1">
      <c r="A21" s="13" t="s">
        <v>34</v>
      </c>
      <c r="B21" s="14" t="s">
        <v>29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35</v>
      </c>
      <c r="R21" s="14"/>
      <c r="S21" s="14"/>
      <c r="T21" s="16">
        <v>287.71199000000001</v>
      </c>
      <c r="U21" s="16">
        <v>247.63140999999999</v>
      </c>
      <c r="V21" s="17"/>
      <c r="W21" s="17"/>
      <c r="X21" s="16"/>
      <c r="Y21" s="16"/>
      <c r="Z21" s="22"/>
    </row>
    <row r="22" spans="1:26" ht="33.4" customHeight="1">
      <c r="A22" s="13" t="s">
        <v>32</v>
      </c>
      <c r="B22" s="14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35</v>
      </c>
      <c r="R22" s="14" t="s">
        <v>33</v>
      </c>
      <c r="S22" s="14" t="s">
        <v>20</v>
      </c>
      <c r="T22" s="16">
        <v>287.71199000000001</v>
      </c>
      <c r="U22" s="16">
        <v>247.63140999999999</v>
      </c>
      <c r="V22" s="17"/>
      <c r="W22" s="17"/>
      <c r="X22" s="16"/>
      <c r="Y22" s="16"/>
      <c r="Z22" s="22"/>
    </row>
    <row r="23" spans="1:26" ht="33.4" customHeight="1">
      <c r="A23" s="13" t="s">
        <v>17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18</v>
      </c>
      <c r="R23" s="14"/>
      <c r="S23" s="14"/>
      <c r="T23" s="16">
        <v>5215.8724700000002</v>
      </c>
      <c r="U23" s="16">
        <v>5154.9591099999998</v>
      </c>
      <c r="V23" s="17"/>
      <c r="W23" s="17"/>
      <c r="X23" s="16"/>
      <c r="Y23" s="16"/>
      <c r="Z23" s="22"/>
    </row>
    <row r="24" spans="1:26" ht="33.4" customHeight="1">
      <c r="A24" s="13" t="s">
        <v>32</v>
      </c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18</v>
      </c>
      <c r="R24" s="14" t="s">
        <v>33</v>
      </c>
      <c r="S24" s="14" t="s">
        <v>20</v>
      </c>
      <c r="T24" s="16">
        <v>5215.8724700000002</v>
      </c>
      <c r="U24" s="16">
        <v>5154.9591099999998</v>
      </c>
      <c r="V24" s="17"/>
      <c r="W24" s="17"/>
      <c r="X24" s="16"/>
      <c r="Y24" s="16"/>
      <c r="Z24" s="22"/>
    </row>
    <row r="25" spans="1:26" ht="33.4" customHeight="1">
      <c r="A25" s="13" t="s">
        <v>36</v>
      </c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37</v>
      </c>
      <c r="R25" s="14"/>
      <c r="S25" s="14"/>
      <c r="T25" s="16">
        <v>1.1667400000000001</v>
      </c>
      <c r="U25" s="16">
        <v>1.1667400000000001</v>
      </c>
      <c r="V25" s="17"/>
      <c r="W25" s="17"/>
      <c r="X25" s="16"/>
      <c r="Y25" s="16"/>
      <c r="Z25" s="22"/>
    </row>
    <row r="26" spans="1:26" ht="33.4" customHeight="1">
      <c r="A26" s="13" t="s">
        <v>32</v>
      </c>
      <c r="B26" s="14" t="s">
        <v>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 t="s">
        <v>37</v>
      </c>
      <c r="R26" s="14" t="s">
        <v>33</v>
      </c>
      <c r="S26" s="14" t="s">
        <v>20</v>
      </c>
      <c r="T26" s="16">
        <v>1.1667400000000001</v>
      </c>
      <c r="U26" s="16">
        <v>1.1667400000000001</v>
      </c>
      <c r="V26" s="17"/>
      <c r="W26" s="17"/>
      <c r="X26" s="16"/>
      <c r="Y26" s="16"/>
      <c r="Z26" s="22"/>
    </row>
    <row r="27" spans="1:26" ht="33.4" customHeight="1">
      <c r="A27" s="23" t="s">
        <v>38</v>
      </c>
      <c r="B27" s="25" t="s">
        <v>189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27">
        <f>T28+T30</f>
        <v>2730.1666599999999</v>
      </c>
      <c r="U27" s="27">
        <f>U28+U30</f>
        <v>2730.1666599999999</v>
      </c>
      <c r="V27" s="17"/>
      <c r="W27" s="17"/>
      <c r="X27" s="16"/>
      <c r="Y27" s="16"/>
      <c r="Z27" s="22"/>
    </row>
    <row r="28" spans="1:26" ht="33.4" customHeight="1">
      <c r="A28" s="13" t="s">
        <v>30</v>
      </c>
      <c r="B28" s="14" t="s">
        <v>189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111</v>
      </c>
      <c r="R28" s="14"/>
      <c r="S28" s="14"/>
      <c r="T28" s="16">
        <v>2126.2985199999998</v>
      </c>
      <c r="U28" s="16">
        <v>2126.2985199999998</v>
      </c>
      <c r="V28" s="17"/>
      <c r="W28" s="17"/>
      <c r="X28" s="16"/>
      <c r="Y28" s="16"/>
      <c r="Z28" s="22"/>
    </row>
    <row r="29" spans="1:26" ht="33.4" customHeight="1">
      <c r="A29" s="13" t="s">
        <v>32</v>
      </c>
      <c r="B29" s="14" t="s">
        <v>189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v>111</v>
      </c>
      <c r="R29" s="24" t="s">
        <v>33</v>
      </c>
      <c r="S29" s="24" t="s">
        <v>20</v>
      </c>
      <c r="T29" s="44">
        <v>2126.2985199999998</v>
      </c>
      <c r="U29" s="16">
        <v>2126.2985199999998</v>
      </c>
      <c r="V29" s="17"/>
      <c r="W29" s="17"/>
      <c r="X29" s="16"/>
      <c r="Y29" s="16"/>
      <c r="Z29" s="22"/>
    </row>
    <row r="30" spans="1:26" ht="33.4" customHeight="1">
      <c r="A30" s="13" t="s">
        <v>34</v>
      </c>
      <c r="B30" s="14" t="s">
        <v>189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>
        <v>119</v>
      </c>
      <c r="R30" s="14"/>
      <c r="S30" s="14"/>
      <c r="T30" s="16">
        <v>603.86814000000004</v>
      </c>
      <c r="U30" s="16">
        <v>603.86814000000004</v>
      </c>
      <c r="V30" s="17"/>
      <c r="W30" s="17"/>
      <c r="X30" s="16"/>
      <c r="Y30" s="16"/>
      <c r="Z30" s="22"/>
    </row>
    <row r="31" spans="1:26" ht="33.4" customHeight="1">
      <c r="A31" s="13" t="s">
        <v>32</v>
      </c>
      <c r="B31" s="14" t="s">
        <v>189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119</v>
      </c>
      <c r="R31" s="24" t="s">
        <v>33</v>
      </c>
      <c r="S31" s="24" t="s">
        <v>20</v>
      </c>
      <c r="T31" s="16">
        <v>603.86814000000004</v>
      </c>
      <c r="U31" s="16">
        <v>603.86814000000004</v>
      </c>
      <c r="V31" s="17"/>
      <c r="W31" s="17"/>
      <c r="X31" s="16"/>
      <c r="Y31" s="16"/>
      <c r="Z31" s="22"/>
    </row>
    <row r="32" spans="1:26" ht="33.4" customHeight="1">
      <c r="A32" s="23" t="s">
        <v>223</v>
      </c>
      <c r="B32" s="25" t="s">
        <v>222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5"/>
      <c r="S32" s="25"/>
      <c r="T32" s="27">
        <f>T33+T35</f>
        <v>486.09999999999997</v>
      </c>
      <c r="U32" s="27">
        <f>U33+U35</f>
        <v>486.09999999999997</v>
      </c>
      <c r="V32" s="17"/>
      <c r="W32" s="17"/>
      <c r="X32" s="16"/>
      <c r="Y32" s="16"/>
      <c r="Z32" s="22"/>
    </row>
    <row r="33" spans="1:26" ht="33.4" customHeight="1">
      <c r="A33" s="13" t="s">
        <v>17</v>
      </c>
      <c r="B33" s="24" t="s">
        <v>222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v>244</v>
      </c>
      <c r="R33" s="24"/>
      <c r="S33" s="24"/>
      <c r="T33" s="16">
        <v>428.04199999999997</v>
      </c>
      <c r="U33" s="16">
        <v>428.04199999999997</v>
      </c>
      <c r="V33" s="17"/>
      <c r="W33" s="17"/>
      <c r="X33" s="16"/>
      <c r="Y33" s="16"/>
      <c r="Z33" s="22"/>
    </row>
    <row r="34" spans="1:26" ht="33.4" customHeight="1">
      <c r="A34" s="13" t="s">
        <v>32</v>
      </c>
      <c r="B34" s="24" t="s">
        <v>222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>
        <v>244</v>
      </c>
      <c r="R34" s="24" t="s">
        <v>33</v>
      </c>
      <c r="S34" s="24" t="s">
        <v>20</v>
      </c>
      <c r="T34" s="16">
        <v>428.04199999999997</v>
      </c>
      <c r="U34" s="16">
        <v>428.04199999999997</v>
      </c>
      <c r="V34" s="17"/>
      <c r="W34" s="17"/>
      <c r="X34" s="16"/>
      <c r="Y34" s="16"/>
      <c r="Z34" s="22"/>
    </row>
    <row r="35" spans="1:26" ht="33.4" customHeight="1">
      <c r="A35" s="13" t="s">
        <v>49</v>
      </c>
      <c r="B35" s="24" t="s">
        <v>222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v>244</v>
      </c>
      <c r="R35" s="24" t="s">
        <v>50</v>
      </c>
      <c r="S35" s="24" t="s">
        <v>20</v>
      </c>
      <c r="T35" s="16">
        <v>58.058</v>
      </c>
      <c r="U35" s="16">
        <v>58.058</v>
      </c>
      <c r="V35" s="17"/>
      <c r="W35" s="17"/>
      <c r="X35" s="16"/>
      <c r="Y35" s="16"/>
      <c r="Z35" s="22"/>
    </row>
    <row r="36" spans="1:26" ht="33.4" customHeight="1">
      <c r="A36" s="23" t="s">
        <v>39</v>
      </c>
      <c r="B36" s="25" t="s">
        <v>40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7">
        <f>T37</f>
        <v>1256.8944099999999</v>
      </c>
      <c r="U36" s="27">
        <f>U37</f>
        <v>1256.8444099999999</v>
      </c>
      <c r="V36" s="12"/>
      <c r="W36" s="12"/>
      <c r="X36" s="11"/>
      <c r="Y36" s="11"/>
      <c r="Z36" s="21"/>
    </row>
    <row r="37" spans="1:26" ht="33.4" customHeight="1">
      <c r="A37" s="23" t="s">
        <v>41</v>
      </c>
      <c r="B37" s="25" t="s">
        <v>42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5"/>
      <c r="S37" s="25"/>
      <c r="T37" s="27">
        <f>T38+T45</f>
        <v>1256.8944099999999</v>
      </c>
      <c r="U37" s="27">
        <f>U38+U45</f>
        <v>1256.8444099999999</v>
      </c>
      <c r="V37" s="12"/>
      <c r="W37" s="12"/>
      <c r="X37" s="11"/>
      <c r="Y37" s="11"/>
      <c r="Z37" s="21"/>
    </row>
    <row r="38" spans="1:26" ht="33.4" customHeight="1">
      <c r="A38" s="23" t="s">
        <v>28</v>
      </c>
      <c r="B38" s="25" t="s">
        <v>43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5"/>
      <c r="S38" s="25"/>
      <c r="T38" s="27">
        <f>T39+T41+T43</f>
        <v>722.66107</v>
      </c>
      <c r="U38" s="27">
        <f>U39+U41+U43</f>
        <v>722.61106999999993</v>
      </c>
      <c r="V38" s="12"/>
      <c r="W38" s="12"/>
      <c r="X38" s="11"/>
      <c r="Y38" s="11"/>
      <c r="Z38" s="21"/>
    </row>
    <row r="39" spans="1:26" ht="33.4" customHeight="1">
      <c r="A39" s="30" t="s">
        <v>30</v>
      </c>
      <c r="B39" s="29" t="s">
        <v>43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1" t="s">
        <v>31</v>
      </c>
      <c r="R39" s="29"/>
      <c r="S39" s="29"/>
      <c r="T39" s="32">
        <v>418.23962999999998</v>
      </c>
      <c r="U39" s="32">
        <v>418.23962999999998</v>
      </c>
      <c r="V39" s="17"/>
      <c r="W39" s="17"/>
      <c r="X39" s="16"/>
      <c r="Y39" s="16"/>
      <c r="Z39" s="22"/>
    </row>
    <row r="40" spans="1:26" ht="33.4" customHeight="1">
      <c r="A40" s="30" t="s">
        <v>32</v>
      </c>
      <c r="B40" s="29" t="s">
        <v>43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1" t="s">
        <v>31</v>
      </c>
      <c r="R40" s="29" t="s">
        <v>33</v>
      </c>
      <c r="S40" s="29" t="s">
        <v>20</v>
      </c>
      <c r="T40" s="32">
        <v>418.23962999999998</v>
      </c>
      <c r="U40" s="32">
        <v>418.23962999999998</v>
      </c>
      <c r="V40" s="17"/>
      <c r="W40" s="17"/>
      <c r="X40" s="16"/>
      <c r="Y40" s="16"/>
      <c r="Z40" s="22"/>
    </row>
    <row r="41" spans="1:26" ht="33.4" customHeight="1">
      <c r="A41" s="30" t="s">
        <v>34</v>
      </c>
      <c r="B41" s="29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1" t="s">
        <v>35</v>
      </c>
      <c r="R41" s="29"/>
      <c r="S41" s="29"/>
      <c r="T41" s="32">
        <v>114.5382</v>
      </c>
      <c r="U41" s="32">
        <v>114.5382</v>
      </c>
      <c r="V41" s="17"/>
      <c r="W41" s="17"/>
      <c r="X41" s="16"/>
      <c r="Y41" s="16"/>
      <c r="Z41" s="22"/>
    </row>
    <row r="42" spans="1:26" ht="33.4" customHeight="1">
      <c r="A42" s="30" t="s">
        <v>32</v>
      </c>
      <c r="B42" s="29" t="s">
        <v>43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1" t="s">
        <v>35</v>
      </c>
      <c r="R42" s="29" t="s">
        <v>33</v>
      </c>
      <c r="S42" s="29" t="s">
        <v>20</v>
      </c>
      <c r="T42" s="32">
        <v>114.5382</v>
      </c>
      <c r="U42" s="32">
        <v>114.5382</v>
      </c>
      <c r="V42" s="17"/>
      <c r="W42" s="17"/>
      <c r="X42" s="16"/>
      <c r="Y42" s="16"/>
      <c r="Z42" s="22"/>
    </row>
    <row r="43" spans="1:26" ht="33.4" customHeight="1">
      <c r="A43" s="30" t="s">
        <v>17</v>
      </c>
      <c r="B43" s="29" t="s">
        <v>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1" t="s">
        <v>18</v>
      </c>
      <c r="R43" s="29"/>
      <c r="S43" s="29"/>
      <c r="T43" s="32">
        <v>189.88324</v>
      </c>
      <c r="U43" s="32">
        <v>189.83323999999999</v>
      </c>
      <c r="V43" s="17"/>
      <c r="W43" s="17"/>
      <c r="X43" s="16"/>
      <c r="Y43" s="16"/>
      <c r="Z43" s="22"/>
    </row>
    <row r="44" spans="1:26" ht="33.4" customHeight="1">
      <c r="A44" s="30" t="s">
        <v>32</v>
      </c>
      <c r="B44" s="29" t="s">
        <v>43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1" t="s">
        <v>18</v>
      </c>
      <c r="R44" s="29" t="s">
        <v>33</v>
      </c>
      <c r="S44" s="29" t="s">
        <v>20</v>
      </c>
      <c r="T44" s="32">
        <v>189.88324</v>
      </c>
      <c r="U44" s="32">
        <v>189.83323999999999</v>
      </c>
      <c r="V44" s="17"/>
      <c r="W44" s="17"/>
      <c r="X44" s="16"/>
      <c r="Y44" s="16"/>
      <c r="Z44" s="22"/>
    </row>
    <row r="45" spans="1:26" ht="33.4" customHeight="1">
      <c r="A45" s="23" t="s">
        <v>38</v>
      </c>
      <c r="B45" s="25" t="s">
        <v>190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4"/>
      <c r="S45" s="14"/>
      <c r="T45" s="27">
        <f>T46+T48</f>
        <v>534.23334</v>
      </c>
      <c r="U45" s="27">
        <f>U46+U48</f>
        <v>534.23334</v>
      </c>
      <c r="V45" s="17"/>
      <c r="W45" s="17"/>
      <c r="X45" s="16"/>
      <c r="Y45" s="16"/>
      <c r="Z45" s="22"/>
    </row>
    <row r="46" spans="1:26" ht="33.4" customHeight="1">
      <c r="A46" s="13" t="s">
        <v>30</v>
      </c>
      <c r="B46" s="24" t="s">
        <v>190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 t="s">
        <v>31</v>
      </c>
      <c r="R46" s="14"/>
      <c r="S46" s="14"/>
      <c r="T46" s="16">
        <v>401.2774</v>
      </c>
      <c r="U46" s="16">
        <v>401.2774</v>
      </c>
      <c r="V46" s="17"/>
      <c r="W46" s="17"/>
      <c r="X46" s="16"/>
      <c r="Y46" s="16"/>
      <c r="Z46" s="22"/>
    </row>
    <row r="47" spans="1:26" ht="33.4" customHeight="1">
      <c r="A47" s="13" t="s">
        <v>32</v>
      </c>
      <c r="B47" s="24" t="s">
        <v>190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31</v>
      </c>
      <c r="R47" s="14" t="s">
        <v>33</v>
      </c>
      <c r="S47" s="14" t="s">
        <v>20</v>
      </c>
      <c r="T47" s="16">
        <v>401.2774</v>
      </c>
      <c r="U47" s="16">
        <v>401.2774</v>
      </c>
      <c r="V47" s="17"/>
      <c r="W47" s="17"/>
      <c r="X47" s="16"/>
      <c r="Y47" s="16"/>
      <c r="Z47" s="22"/>
    </row>
    <row r="48" spans="1:26" ht="33.4" customHeight="1">
      <c r="A48" s="13" t="s">
        <v>34</v>
      </c>
      <c r="B48" s="24" t="s">
        <v>190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35</v>
      </c>
      <c r="R48" s="14"/>
      <c r="S48" s="14"/>
      <c r="T48" s="16">
        <v>132.95594</v>
      </c>
      <c r="U48" s="16">
        <v>132.95594</v>
      </c>
      <c r="V48" s="17"/>
      <c r="W48" s="17"/>
      <c r="X48" s="16"/>
      <c r="Y48" s="16"/>
      <c r="Z48" s="22"/>
    </row>
    <row r="49" spans="1:28" ht="33.4" customHeight="1">
      <c r="A49" s="13" t="s">
        <v>32</v>
      </c>
      <c r="B49" s="24" t="s">
        <v>190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35</v>
      </c>
      <c r="R49" s="14" t="s">
        <v>33</v>
      </c>
      <c r="S49" s="14" t="s">
        <v>20</v>
      </c>
      <c r="T49" s="16">
        <v>132.95594</v>
      </c>
      <c r="U49" s="16">
        <v>132.95594</v>
      </c>
      <c r="V49" s="17"/>
      <c r="W49" s="17"/>
      <c r="X49" s="16"/>
      <c r="Y49" s="16"/>
      <c r="Z49" s="22"/>
    </row>
    <row r="50" spans="1:28" ht="33.4" customHeight="1">
      <c r="A50" s="9" t="s">
        <v>44</v>
      </c>
      <c r="B50" s="10" t="s"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  <c r="R50" s="10"/>
      <c r="S50" s="10"/>
      <c r="T50" s="11">
        <f>T51</f>
        <v>1190.3</v>
      </c>
      <c r="U50" s="11">
        <f>U51</f>
        <v>1170.9346099999998</v>
      </c>
      <c r="V50" s="12"/>
      <c r="W50" s="12"/>
      <c r="X50" s="11"/>
      <c r="Y50" s="11"/>
      <c r="Z50" s="21"/>
    </row>
    <row r="51" spans="1:28" ht="33.4" customHeight="1">
      <c r="A51" s="9" t="s">
        <v>46</v>
      </c>
      <c r="B51" s="10" t="s">
        <v>47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/>
      <c r="R51" s="10"/>
      <c r="S51" s="10"/>
      <c r="T51" s="11">
        <f>T52</f>
        <v>1190.3</v>
      </c>
      <c r="U51" s="11">
        <f>U52</f>
        <v>1170.9346099999998</v>
      </c>
      <c r="V51" s="12"/>
      <c r="W51" s="12"/>
      <c r="X51" s="11"/>
      <c r="Y51" s="11"/>
      <c r="Z51" s="21"/>
    </row>
    <row r="52" spans="1:28" ht="33.4" customHeight="1">
      <c r="A52" s="9" t="s">
        <v>28</v>
      </c>
      <c r="B52" s="10" t="s">
        <v>48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f>T53+T55+T57+T59</f>
        <v>1190.3</v>
      </c>
      <c r="U52" s="11">
        <f>U53+U55+U57+U59</f>
        <v>1170.9346099999998</v>
      </c>
      <c r="V52" s="12"/>
      <c r="W52" s="12"/>
      <c r="X52" s="11"/>
      <c r="Y52" s="11"/>
      <c r="Z52" s="21"/>
    </row>
    <row r="53" spans="1:28" ht="33.4" customHeight="1">
      <c r="A53" s="13" t="s">
        <v>30</v>
      </c>
      <c r="B53" s="14" t="s">
        <v>48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 t="s">
        <v>31</v>
      </c>
      <c r="R53" s="14"/>
      <c r="S53" s="14"/>
      <c r="T53" s="16">
        <v>820</v>
      </c>
      <c r="U53" s="16">
        <v>809.46952999999996</v>
      </c>
      <c r="V53" s="17"/>
      <c r="W53" s="17"/>
      <c r="X53" s="16"/>
      <c r="Y53" s="16"/>
      <c r="Z53" s="22"/>
    </row>
    <row r="54" spans="1:28" ht="33.4" customHeight="1">
      <c r="A54" s="13" t="s">
        <v>49</v>
      </c>
      <c r="B54" s="14" t="s">
        <v>48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 t="s">
        <v>31</v>
      </c>
      <c r="R54" s="14" t="s">
        <v>50</v>
      </c>
      <c r="S54" s="14" t="s">
        <v>20</v>
      </c>
      <c r="T54" s="44">
        <v>820</v>
      </c>
      <c r="U54" s="16">
        <v>809.46952999999996</v>
      </c>
      <c r="V54" s="17"/>
      <c r="W54" s="17"/>
      <c r="X54" s="16"/>
      <c r="Y54" s="16"/>
      <c r="Z54" s="22"/>
    </row>
    <row r="55" spans="1:28" ht="50.1" customHeight="1">
      <c r="A55" s="13" t="s">
        <v>51</v>
      </c>
      <c r="B55" s="14" t="s">
        <v>48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 t="s">
        <v>52</v>
      </c>
      <c r="R55" s="14"/>
      <c r="S55" s="14"/>
      <c r="T55" s="16">
        <v>30.3</v>
      </c>
      <c r="U55" s="16">
        <v>30.3</v>
      </c>
      <c r="V55" s="17"/>
      <c r="W55" s="17"/>
      <c r="X55" s="16"/>
      <c r="Y55" s="16"/>
      <c r="Z55" s="22"/>
    </row>
    <row r="56" spans="1:28" ht="33.4" customHeight="1">
      <c r="A56" s="13" t="s">
        <v>49</v>
      </c>
      <c r="B56" s="14" t="s">
        <v>48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 t="s">
        <v>52</v>
      </c>
      <c r="R56" s="14" t="s">
        <v>50</v>
      </c>
      <c r="S56" s="14" t="s">
        <v>20</v>
      </c>
      <c r="T56" s="16">
        <v>30.3</v>
      </c>
      <c r="U56" s="16">
        <v>30.3</v>
      </c>
      <c r="V56" s="17"/>
      <c r="W56" s="17"/>
      <c r="X56" s="16"/>
      <c r="Y56" s="16"/>
      <c r="Z56" s="22"/>
    </row>
    <row r="57" spans="1:28" ht="33.4" customHeight="1">
      <c r="A57" s="13" t="s">
        <v>34</v>
      </c>
      <c r="B57" s="14" t="s">
        <v>48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35</v>
      </c>
      <c r="R57" s="14"/>
      <c r="S57" s="14"/>
      <c r="T57" s="16">
        <v>250</v>
      </c>
      <c r="U57" s="16">
        <v>243.32932</v>
      </c>
      <c r="V57" s="17"/>
      <c r="W57" s="17"/>
      <c r="X57" s="16"/>
      <c r="Y57" s="16"/>
      <c r="Z57" s="22"/>
    </row>
    <row r="58" spans="1:28" ht="33.4" customHeight="1">
      <c r="A58" s="13" t="s">
        <v>49</v>
      </c>
      <c r="B58" s="14" t="s">
        <v>48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35</v>
      </c>
      <c r="R58" s="14" t="s">
        <v>50</v>
      </c>
      <c r="S58" s="14" t="s">
        <v>20</v>
      </c>
      <c r="T58" s="16">
        <v>250</v>
      </c>
      <c r="U58" s="16">
        <v>243.32932</v>
      </c>
      <c r="V58" s="17"/>
      <c r="W58" s="17"/>
      <c r="X58" s="16"/>
      <c r="Y58" s="16"/>
      <c r="Z58" s="22"/>
      <c r="AB58" t="s">
        <v>205</v>
      </c>
    </row>
    <row r="59" spans="1:28" ht="33.4" customHeight="1">
      <c r="A59" s="13" t="s">
        <v>17</v>
      </c>
      <c r="B59" s="14" t="s">
        <v>48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18</v>
      </c>
      <c r="R59" s="14"/>
      <c r="S59" s="14"/>
      <c r="T59" s="16">
        <v>90</v>
      </c>
      <c r="U59" s="16">
        <v>87.835759999999993</v>
      </c>
      <c r="V59" s="17"/>
      <c r="W59" s="17"/>
      <c r="X59" s="16"/>
      <c r="Y59" s="16"/>
      <c r="Z59" s="22"/>
    </row>
    <row r="60" spans="1:28" ht="33.4" customHeight="1">
      <c r="A60" s="13" t="s">
        <v>49</v>
      </c>
      <c r="B60" s="14" t="s">
        <v>48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 t="s">
        <v>18</v>
      </c>
      <c r="R60" s="14" t="s">
        <v>50</v>
      </c>
      <c r="S60" s="14" t="s">
        <v>20</v>
      </c>
      <c r="T60" s="16">
        <v>90</v>
      </c>
      <c r="U60" s="16">
        <v>87.835759999999993</v>
      </c>
      <c r="V60" s="17"/>
      <c r="W60" s="17"/>
      <c r="X60" s="16"/>
      <c r="Y60" s="16"/>
      <c r="Z60" s="22"/>
    </row>
    <row r="61" spans="1:28" ht="50.1" customHeight="1">
      <c r="A61" s="9" t="s">
        <v>53</v>
      </c>
      <c r="B61" s="10" t="s">
        <v>54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f>T62</f>
        <v>299.99842000000001</v>
      </c>
      <c r="U61" s="11">
        <f>U62</f>
        <v>299.99842000000001</v>
      </c>
      <c r="V61" s="12"/>
      <c r="W61" s="12"/>
      <c r="X61" s="11"/>
      <c r="Y61" s="11"/>
      <c r="Z61" s="21"/>
    </row>
    <row r="62" spans="1:28" ht="33.4" customHeight="1">
      <c r="A62" s="9" t="s">
        <v>55</v>
      </c>
      <c r="B62" s="10" t="s">
        <v>56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/>
      <c r="R62" s="10"/>
      <c r="S62" s="10"/>
      <c r="T62" s="27">
        <v>299.99842000000001</v>
      </c>
      <c r="U62" s="27">
        <v>299.99842000000001</v>
      </c>
      <c r="V62" s="12"/>
      <c r="W62" s="12"/>
      <c r="X62" s="11"/>
      <c r="Y62" s="11"/>
      <c r="Z62" s="21"/>
    </row>
    <row r="63" spans="1:28" ht="33.4" customHeight="1">
      <c r="A63" s="9" t="s">
        <v>57</v>
      </c>
      <c r="B63" s="10" t="s">
        <v>58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/>
      <c r="R63" s="10"/>
      <c r="S63" s="10"/>
      <c r="T63" s="27">
        <v>299.99842000000001</v>
      </c>
      <c r="U63" s="27">
        <v>299.99842000000001</v>
      </c>
      <c r="V63" s="12"/>
      <c r="W63" s="12"/>
      <c r="X63" s="11"/>
      <c r="Y63" s="11"/>
      <c r="Z63" s="21"/>
    </row>
    <row r="64" spans="1:28" ht="33.4" customHeight="1">
      <c r="A64" s="9" t="s">
        <v>206</v>
      </c>
      <c r="B64" s="10" t="s">
        <v>207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/>
      <c r="R64" s="10"/>
      <c r="S64" s="10"/>
      <c r="T64" s="27">
        <v>299.99842000000001</v>
      </c>
      <c r="U64" s="27">
        <v>299.99842000000001</v>
      </c>
      <c r="V64" s="12"/>
      <c r="W64" s="12"/>
      <c r="X64" s="11"/>
      <c r="Y64" s="11"/>
      <c r="Z64" s="21"/>
    </row>
    <row r="65" spans="1:26" ht="33.4" customHeight="1">
      <c r="A65" s="13" t="s">
        <v>17</v>
      </c>
      <c r="B65" s="29" t="s">
        <v>207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>
        <v>244</v>
      </c>
      <c r="R65" s="14"/>
      <c r="S65" s="14"/>
      <c r="T65" s="16">
        <v>299.99842000000001</v>
      </c>
      <c r="U65" s="16">
        <v>299.99842000000001</v>
      </c>
      <c r="V65" s="17"/>
      <c r="W65" s="17"/>
      <c r="X65" s="16"/>
      <c r="Y65" s="16"/>
      <c r="Z65" s="22"/>
    </row>
    <row r="66" spans="1:26" ht="33.4" customHeight="1">
      <c r="A66" s="13" t="s">
        <v>59</v>
      </c>
      <c r="B66" s="29" t="s">
        <v>207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>
        <v>244</v>
      </c>
      <c r="R66" s="14" t="s">
        <v>60</v>
      </c>
      <c r="S66" s="14" t="s">
        <v>20</v>
      </c>
      <c r="T66" s="16">
        <v>299.99842000000001</v>
      </c>
      <c r="U66" s="16">
        <v>299.99842000000001</v>
      </c>
      <c r="V66" s="17"/>
      <c r="W66" s="17"/>
      <c r="X66" s="16"/>
      <c r="Y66" s="16"/>
      <c r="Z66" s="22"/>
    </row>
    <row r="67" spans="1:26" ht="66.95" customHeight="1">
      <c r="A67" s="9" t="s">
        <v>63</v>
      </c>
      <c r="B67" s="10" t="s">
        <v>64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/>
      <c r="R67" s="10"/>
      <c r="S67" s="10"/>
      <c r="T67" s="11">
        <f>T68+T82+T88+T92+T73+T76+T79+T85</f>
        <v>9268.6254000000008</v>
      </c>
      <c r="U67" s="11">
        <f>U68+U82+U88+U92+U73+U76+U79+U85</f>
        <v>9036.8012400000025</v>
      </c>
      <c r="V67" s="12"/>
      <c r="W67" s="12"/>
      <c r="X67" s="11"/>
      <c r="Y67" s="11"/>
      <c r="Z67" s="21"/>
    </row>
    <row r="68" spans="1:26" ht="33.4" customHeight="1">
      <c r="A68" s="9" t="s">
        <v>65</v>
      </c>
      <c r="B68" s="10" t="s">
        <v>66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/>
      <c r="R68" s="10"/>
      <c r="S68" s="10"/>
      <c r="T68" s="27">
        <v>184.55009999999999</v>
      </c>
      <c r="U68" s="27">
        <v>184.501</v>
      </c>
      <c r="V68" s="12"/>
      <c r="W68" s="12"/>
      <c r="X68" s="11"/>
      <c r="Y68" s="11"/>
      <c r="Z68" s="21"/>
    </row>
    <row r="69" spans="1:26" ht="33.4" customHeight="1">
      <c r="A69" s="9" t="s">
        <v>67</v>
      </c>
      <c r="B69" s="10" t="s">
        <v>68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/>
      <c r="R69" s="10"/>
      <c r="S69" s="10"/>
      <c r="T69" s="27">
        <f>T70+T73+T76+T79</f>
        <v>6384.3663200000001</v>
      </c>
      <c r="U69" s="27">
        <f>U70+U73+U76+U79</f>
        <v>6361.7831200000001</v>
      </c>
      <c r="V69" s="12"/>
      <c r="W69" s="12"/>
      <c r="X69" s="11"/>
      <c r="Y69" s="11"/>
      <c r="Z69" s="21"/>
    </row>
    <row r="70" spans="1:26" ht="33.4" customHeight="1">
      <c r="A70" s="9" t="s">
        <v>69</v>
      </c>
      <c r="B70" s="10" t="s">
        <v>70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/>
      <c r="R70" s="10"/>
      <c r="S70" s="10"/>
      <c r="T70" s="27">
        <v>184.55009999999999</v>
      </c>
      <c r="U70" s="27">
        <v>184.501</v>
      </c>
      <c r="V70" s="12"/>
      <c r="W70" s="12"/>
      <c r="X70" s="11"/>
      <c r="Y70" s="11"/>
      <c r="Z70" s="21"/>
    </row>
    <row r="71" spans="1:26" ht="33.4" customHeight="1">
      <c r="A71" s="13" t="s">
        <v>17</v>
      </c>
      <c r="B71" s="14" t="s">
        <v>70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 t="s">
        <v>18</v>
      </c>
      <c r="R71" s="14"/>
      <c r="S71" s="14"/>
      <c r="T71" s="16">
        <v>184.55009999999999</v>
      </c>
      <c r="U71" s="16">
        <v>184.501</v>
      </c>
      <c r="V71" s="17"/>
      <c r="W71" s="17"/>
      <c r="X71" s="16"/>
      <c r="Y71" s="16"/>
      <c r="Z71" s="22"/>
    </row>
    <row r="72" spans="1:26" ht="33.4" customHeight="1">
      <c r="A72" s="13" t="s">
        <v>71</v>
      </c>
      <c r="B72" s="14" t="s">
        <v>70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 t="s">
        <v>18</v>
      </c>
      <c r="R72" s="14" t="s">
        <v>60</v>
      </c>
      <c r="S72" s="14" t="s">
        <v>72</v>
      </c>
      <c r="T72" s="16">
        <v>184.55009999999999</v>
      </c>
      <c r="U72" s="16">
        <v>184.501</v>
      </c>
      <c r="V72" s="17"/>
      <c r="W72" s="17"/>
      <c r="X72" s="16"/>
      <c r="Y72" s="16"/>
      <c r="Z72" s="22"/>
    </row>
    <row r="73" spans="1:26" ht="33.4" customHeight="1">
      <c r="A73" s="13" t="s">
        <v>209</v>
      </c>
      <c r="B73" s="25" t="s">
        <v>208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/>
      <c r="R73" s="14"/>
      <c r="S73" s="14"/>
      <c r="T73" s="27">
        <v>85</v>
      </c>
      <c r="U73" s="27">
        <v>80.992000000000004</v>
      </c>
      <c r="V73" s="17"/>
      <c r="W73" s="17"/>
      <c r="X73" s="16"/>
      <c r="Y73" s="16"/>
      <c r="Z73" s="22"/>
    </row>
    <row r="74" spans="1:26" ht="33.4" customHeight="1">
      <c r="A74" s="13" t="s">
        <v>17</v>
      </c>
      <c r="B74" s="29" t="s">
        <v>208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>
        <v>244</v>
      </c>
      <c r="R74" s="14"/>
      <c r="S74" s="14"/>
      <c r="T74" s="16">
        <v>85</v>
      </c>
      <c r="U74" s="16">
        <v>80.992000000000004</v>
      </c>
      <c r="V74" s="17"/>
      <c r="W74" s="17"/>
      <c r="X74" s="16"/>
      <c r="Y74" s="16"/>
      <c r="Z74" s="22"/>
    </row>
    <row r="75" spans="1:26" ht="33.4" customHeight="1">
      <c r="A75" s="13" t="s">
        <v>71</v>
      </c>
      <c r="B75" s="29" t="s">
        <v>208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>
        <v>244</v>
      </c>
      <c r="R75" s="24" t="s">
        <v>60</v>
      </c>
      <c r="S75" s="24" t="s">
        <v>72</v>
      </c>
      <c r="T75" s="16">
        <v>85</v>
      </c>
      <c r="U75" s="16">
        <v>80.992000000000004</v>
      </c>
      <c r="V75" s="17"/>
      <c r="W75" s="17"/>
      <c r="X75" s="16"/>
      <c r="Y75" s="16"/>
      <c r="Z75" s="22"/>
    </row>
    <row r="76" spans="1:26" ht="33.4" customHeight="1">
      <c r="A76" s="35" t="s">
        <v>224</v>
      </c>
      <c r="B76" s="25" t="s">
        <v>214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37"/>
      <c r="R76" s="28"/>
      <c r="S76" s="28"/>
      <c r="T76" s="36">
        <v>1904.54519</v>
      </c>
      <c r="U76" s="36">
        <v>1904.5430899999999</v>
      </c>
      <c r="V76" s="17"/>
      <c r="W76" s="17"/>
      <c r="X76" s="16"/>
      <c r="Y76" s="16"/>
      <c r="Z76" s="22"/>
    </row>
    <row r="77" spans="1:26" ht="33.4" customHeight="1">
      <c r="A77" s="13" t="s">
        <v>17</v>
      </c>
      <c r="B77" s="29" t="s">
        <v>214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244</v>
      </c>
      <c r="R77" s="24"/>
      <c r="S77" s="24"/>
      <c r="T77" s="32">
        <v>1904.54519</v>
      </c>
      <c r="U77" s="32">
        <v>1904.5430899999999</v>
      </c>
      <c r="V77" s="17"/>
      <c r="W77" s="17"/>
      <c r="X77" s="16"/>
      <c r="Y77" s="16"/>
      <c r="Z77" s="22"/>
    </row>
    <row r="78" spans="1:26" ht="33.4" customHeight="1">
      <c r="A78" s="13" t="s">
        <v>71</v>
      </c>
      <c r="B78" s="29" t="s">
        <v>214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>
        <v>244</v>
      </c>
      <c r="R78" s="24" t="s">
        <v>60</v>
      </c>
      <c r="S78" s="24" t="s">
        <v>72</v>
      </c>
      <c r="T78" s="32">
        <v>1904.54519</v>
      </c>
      <c r="U78" s="32">
        <v>1904.5430899999999</v>
      </c>
      <c r="V78" s="17"/>
      <c r="W78" s="17"/>
      <c r="X78" s="16"/>
      <c r="Y78" s="16"/>
      <c r="Z78" s="22"/>
    </row>
    <row r="79" spans="1:26" ht="33.4" customHeight="1">
      <c r="A79" s="35" t="s">
        <v>225</v>
      </c>
      <c r="B79" s="25" t="s">
        <v>215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7"/>
      <c r="R79" s="28"/>
      <c r="S79" s="28"/>
      <c r="T79" s="27">
        <v>4210.2710299999999</v>
      </c>
      <c r="U79" s="27">
        <v>4191.7470300000004</v>
      </c>
      <c r="V79" s="17"/>
      <c r="W79" s="17"/>
      <c r="X79" s="16"/>
      <c r="Y79" s="16"/>
      <c r="Z79" s="22"/>
    </row>
    <row r="80" spans="1:26" ht="33.4" customHeight="1">
      <c r="A80" s="13" t="s">
        <v>17</v>
      </c>
      <c r="B80" s="29" t="s">
        <v>214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>
        <v>244</v>
      </c>
      <c r="R80" s="24"/>
      <c r="S80" s="24"/>
      <c r="T80" s="32">
        <v>4210.2710299999999</v>
      </c>
      <c r="U80" s="32">
        <v>4191.7470300000004</v>
      </c>
      <c r="V80" s="17"/>
      <c r="W80" s="17"/>
      <c r="X80" s="16"/>
      <c r="Y80" s="16"/>
      <c r="Z80" s="22"/>
    </row>
    <row r="81" spans="1:26" ht="33.4" customHeight="1">
      <c r="A81" s="13" t="s">
        <v>71</v>
      </c>
      <c r="B81" s="29" t="s">
        <v>214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>
        <v>244</v>
      </c>
      <c r="R81" s="24" t="s">
        <v>60</v>
      </c>
      <c r="S81" s="24" t="s">
        <v>72</v>
      </c>
      <c r="T81" s="32">
        <v>4210.2710299999999</v>
      </c>
      <c r="U81" s="32">
        <v>4191.7470300000004</v>
      </c>
      <c r="V81" s="17"/>
      <c r="W81" s="17"/>
      <c r="X81" s="16"/>
      <c r="Y81" s="16"/>
      <c r="Z81" s="22"/>
    </row>
    <row r="82" spans="1:26" ht="33.4" customHeight="1">
      <c r="A82" s="35" t="s">
        <v>183</v>
      </c>
      <c r="B82" s="28" t="s">
        <v>184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37"/>
      <c r="R82" s="14"/>
      <c r="S82" s="14"/>
      <c r="T82" s="27">
        <v>375.9366</v>
      </c>
      <c r="U82" s="27">
        <v>375.9366</v>
      </c>
      <c r="V82" s="17"/>
      <c r="W82" s="17"/>
      <c r="X82" s="16"/>
      <c r="Y82" s="16"/>
      <c r="Z82" s="22"/>
    </row>
    <row r="83" spans="1:26" ht="33.4" customHeight="1">
      <c r="A83" s="13" t="s">
        <v>17</v>
      </c>
      <c r="B83" s="24" t="s">
        <v>184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39">
        <v>244</v>
      </c>
      <c r="R83" s="14"/>
      <c r="S83" s="14"/>
      <c r="T83" s="32">
        <v>375.9366</v>
      </c>
      <c r="U83" s="32">
        <v>375.9366</v>
      </c>
      <c r="V83" s="17"/>
      <c r="W83" s="17"/>
      <c r="X83" s="16"/>
      <c r="Y83" s="16"/>
      <c r="Z83" s="22"/>
    </row>
    <row r="84" spans="1:26" ht="33.4" customHeight="1">
      <c r="A84" s="13" t="s">
        <v>71</v>
      </c>
      <c r="B84" s="24" t="s">
        <v>184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39">
        <v>224</v>
      </c>
      <c r="R84" s="14" t="s">
        <v>60</v>
      </c>
      <c r="S84" s="14" t="s">
        <v>72</v>
      </c>
      <c r="T84" s="32">
        <v>375.9366</v>
      </c>
      <c r="U84" s="32">
        <v>375.9366</v>
      </c>
      <c r="V84" s="17"/>
      <c r="W84" s="17"/>
      <c r="X84" s="16"/>
      <c r="Y84" s="16"/>
      <c r="Z84" s="22"/>
    </row>
    <row r="85" spans="1:26" ht="33.4" customHeight="1">
      <c r="A85" s="35" t="s">
        <v>226</v>
      </c>
      <c r="B85" s="28" t="s">
        <v>216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7"/>
      <c r="R85" s="28"/>
      <c r="S85" s="28"/>
      <c r="T85" s="27">
        <v>15.288489999999999</v>
      </c>
      <c r="U85" s="27">
        <v>15.288489999999999</v>
      </c>
      <c r="V85" s="17"/>
      <c r="W85" s="17"/>
      <c r="X85" s="16"/>
      <c r="Y85" s="16"/>
      <c r="Z85" s="22"/>
    </row>
    <row r="86" spans="1:26" ht="33.4" customHeight="1">
      <c r="A86" s="13" t="s">
        <v>17</v>
      </c>
      <c r="B86" s="29" t="s">
        <v>216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39">
        <v>244</v>
      </c>
      <c r="R86" s="14"/>
      <c r="S86" s="14"/>
      <c r="T86" s="32">
        <v>15.288489999999999</v>
      </c>
      <c r="U86" s="32">
        <v>15.288489999999999</v>
      </c>
      <c r="V86" s="17"/>
      <c r="W86" s="17"/>
      <c r="X86" s="16"/>
      <c r="Y86" s="16"/>
      <c r="Z86" s="22"/>
    </row>
    <row r="87" spans="1:26" ht="33.4" customHeight="1">
      <c r="A87" s="13" t="s">
        <v>71</v>
      </c>
      <c r="B87" s="29" t="s">
        <v>216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9">
        <v>224</v>
      </c>
      <c r="R87" s="14" t="s">
        <v>60</v>
      </c>
      <c r="S87" s="14" t="s">
        <v>72</v>
      </c>
      <c r="T87" s="32">
        <v>15.288489999999999</v>
      </c>
      <c r="U87" s="32">
        <v>15.288489999999999</v>
      </c>
      <c r="V87" s="17"/>
      <c r="W87" s="17"/>
      <c r="X87" s="16"/>
      <c r="Y87" s="16"/>
      <c r="Z87" s="22"/>
    </row>
    <row r="88" spans="1:26" ht="33.4" customHeight="1">
      <c r="A88" s="35" t="s">
        <v>73</v>
      </c>
      <c r="B88" s="28" t="s">
        <v>182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  <c r="R88" s="25"/>
      <c r="S88" s="25"/>
      <c r="T88" s="27">
        <v>1640.8945200000001</v>
      </c>
      <c r="U88" s="27">
        <v>1640.8909900000001</v>
      </c>
      <c r="V88" s="17"/>
      <c r="W88" s="17"/>
      <c r="X88" s="16"/>
      <c r="Y88" s="16"/>
      <c r="Z88" s="22"/>
    </row>
    <row r="89" spans="1:26" ht="33.4" customHeight="1">
      <c r="A89" s="35" t="s">
        <v>185</v>
      </c>
      <c r="B89" s="28" t="s">
        <v>186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37"/>
      <c r="R89" s="24"/>
      <c r="S89" s="24"/>
      <c r="T89" s="27">
        <v>1640.8945200000001</v>
      </c>
      <c r="U89" s="27">
        <v>1640.8909900000001</v>
      </c>
      <c r="V89" s="17"/>
      <c r="W89" s="17"/>
      <c r="X89" s="16"/>
      <c r="Y89" s="16"/>
      <c r="Z89" s="22"/>
    </row>
    <row r="90" spans="1:26" ht="33.4" customHeight="1">
      <c r="A90" s="13" t="s">
        <v>74</v>
      </c>
      <c r="B90" s="24" t="s">
        <v>186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39">
        <v>414</v>
      </c>
      <c r="R90" s="24"/>
      <c r="S90" s="24"/>
      <c r="T90" s="44">
        <v>1640.8945200000001</v>
      </c>
      <c r="U90" s="16">
        <v>1640.8909900000001</v>
      </c>
      <c r="V90" s="17"/>
      <c r="W90" s="17"/>
      <c r="X90" s="16"/>
      <c r="Y90" s="16"/>
      <c r="Z90" s="22"/>
    </row>
    <row r="91" spans="1:26" ht="33.4" customHeight="1">
      <c r="A91" s="13" t="s">
        <v>71</v>
      </c>
      <c r="B91" s="24" t="s">
        <v>186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9">
        <v>414</v>
      </c>
      <c r="R91" s="24" t="s">
        <v>60</v>
      </c>
      <c r="S91" s="24" t="s">
        <v>72</v>
      </c>
      <c r="T91" s="44">
        <v>1640.8945200000001</v>
      </c>
      <c r="U91" s="16">
        <v>1640.8909900000001</v>
      </c>
      <c r="V91" s="17"/>
      <c r="W91" s="17"/>
      <c r="X91" s="16"/>
      <c r="Y91" s="16"/>
      <c r="Z91" s="22"/>
    </row>
    <row r="92" spans="1:26" ht="83.65" customHeight="1">
      <c r="A92" s="9" t="s">
        <v>75</v>
      </c>
      <c r="B92" s="10" t="s">
        <v>76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/>
      <c r="R92" s="10"/>
      <c r="S92" s="10"/>
      <c r="T92" s="27">
        <f>T93+T94</f>
        <v>852.13947000000007</v>
      </c>
      <c r="U92" s="27">
        <f>U93+U94</f>
        <v>642.90204000000006</v>
      </c>
      <c r="V92" s="12"/>
      <c r="W92" s="12"/>
      <c r="X92" s="11"/>
      <c r="Y92" s="11"/>
      <c r="Z92" s="21"/>
    </row>
    <row r="93" spans="1:26" ht="33.4" customHeight="1">
      <c r="A93" s="30" t="s">
        <v>77</v>
      </c>
      <c r="B93" s="29" t="s">
        <v>78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1"/>
      <c r="R93" s="29"/>
      <c r="S93" s="29"/>
      <c r="T93" s="44">
        <v>760.99147000000005</v>
      </c>
      <c r="U93" s="44">
        <v>642.90204000000006</v>
      </c>
      <c r="V93" s="12"/>
      <c r="W93" s="12"/>
      <c r="X93" s="11"/>
      <c r="Y93" s="11"/>
      <c r="Z93" s="21"/>
    </row>
    <row r="94" spans="1:26" ht="33.4" customHeight="1">
      <c r="A94" s="23" t="s">
        <v>227</v>
      </c>
      <c r="B94" s="25" t="s">
        <v>217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6"/>
      <c r="R94" s="25"/>
      <c r="S94" s="25"/>
      <c r="T94" s="36">
        <v>91.147999999999996</v>
      </c>
      <c r="U94" s="36"/>
      <c r="V94" s="12"/>
      <c r="W94" s="12"/>
      <c r="X94" s="11"/>
      <c r="Y94" s="11"/>
      <c r="Z94" s="21"/>
    </row>
    <row r="95" spans="1:26" ht="33.4" customHeight="1">
      <c r="A95" s="30" t="s">
        <v>228</v>
      </c>
      <c r="B95" s="29" t="s">
        <v>217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31">
        <v>243</v>
      </c>
      <c r="R95" s="29"/>
      <c r="S95" s="29"/>
      <c r="T95" s="36">
        <v>91.147999999999996</v>
      </c>
      <c r="U95" s="44"/>
      <c r="V95" s="12"/>
      <c r="W95" s="12"/>
      <c r="X95" s="11"/>
      <c r="Y95" s="11"/>
      <c r="Z95" s="21"/>
    </row>
    <row r="96" spans="1:26" ht="33.4" customHeight="1">
      <c r="A96" s="13" t="s">
        <v>71</v>
      </c>
      <c r="B96" s="29" t="s">
        <v>217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1">
        <v>243</v>
      </c>
      <c r="R96" s="29" t="s">
        <v>60</v>
      </c>
      <c r="S96" s="29" t="s">
        <v>72</v>
      </c>
      <c r="T96" s="36">
        <v>91.147999999999996</v>
      </c>
      <c r="U96" s="44"/>
      <c r="V96" s="12"/>
      <c r="W96" s="12"/>
      <c r="X96" s="11"/>
      <c r="Y96" s="11"/>
      <c r="Z96" s="21"/>
    </row>
    <row r="97" spans="1:26" ht="66.95" customHeight="1">
      <c r="A97" s="30" t="s">
        <v>79</v>
      </c>
      <c r="B97" s="29" t="s">
        <v>80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31"/>
      <c r="R97" s="29"/>
      <c r="S97" s="29"/>
      <c r="T97" s="44">
        <v>760.99147000000005</v>
      </c>
      <c r="U97" s="44">
        <v>642.90204000000006</v>
      </c>
      <c r="V97" s="12"/>
      <c r="W97" s="12"/>
      <c r="X97" s="11"/>
      <c r="Y97" s="11"/>
      <c r="Z97" s="21"/>
    </row>
    <row r="98" spans="1:26" ht="50.1" customHeight="1">
      <c r="A98" s="13" t="s">
        <v>192</v>
      </c>
      <c r="B98" s="14" t="s">
        <v>80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>
        <v>811</v>
      </c>
      <c r="R98" s="14"/>
      <c r="S98" s="14"/>
      <c r="T98" s="44">
        <v>760.99147000000005</v>
      </c>
      <c r="U98" s="44">
        <v>642.90204000000006</v>
      </c>
      <c r="V98" s="17"/>
      <c r="W98" s="17"/>
      <c r="X98" s="16"/>
      <c r="Y98" s="16"/>
      <c r="Z98" s="22"/>
    </row>
    <row r="99" spans="1:26" ht="33.4" customHeight="1">
      <c r="A99" s="13" t="s">
        <v>71</v>
      </c>
      <c r="B99" s="14" t="s">
        <v>80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>
        <v>811</v>
      </c>
      <c r="R99" s="14" t="s">
        <v>60</v>
      </c>
      <c r="S99" s="14" t="s">
        <v>72</v>
      </c>
      <c r="T99" s="44">
        <v>760.99147000000005</v>
      </c>
      <c r="U99" s="44">
        <v>642.90204000000006</v>
      </c>
      <c r="V99" s="17"/>
      <c r="W99" s="17"/>
      <c r="X99" s="16"/>
      <c r="Y99" s="16"/>
      <c r="Z99" s="22"/>
    </row>
    <row r="100" spans="1:26" ht="33.4" customHeight="1">
      <c r="A100" s="9" t="s">
        <v>81</v>
      </c>
      <c r="B100" s="10" t="s">
        <v>82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/>
      <c r="R100" s="10"/>
      <c r="S100" s="10"/>
      <c r="T100" s="11">
        <f>T101+T121</f>
        <v>5786.62583</v>
      </c>
      <c r="U100" s="11">
        <f>U101+U121</f>
        <v>5512.7969899999998</v>
      </c>
      <c r="V100" s="12"/>
      <c r="W100" s="12"/>
      <c r="X100" s="11"/>
      <c r="Y100" s="11"/>
      <c r="Z100" s="21"/>
    </row>
    <row r="101" spans="1:26" ht="33.4" customHeight="1">
      <c r="A101" s="9" t="s">
        <v>83</v>
      </c>
      <c r="B101" s="10" t="s">
        <v>84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f>T102+T106+T109+T112+T115+T118</f>
        <v>5692.6178300000001</v>
      </c>
      <c r="U101" s="11">
        <f>U102+U106+U109+U112+U115+U118</f>
        <v>5512.7969899999998</v>
      </c>
      <c r="V101" s="12"/>
      <c r="W101" s="12"/>
      <c r="X101" s="11"/>
      <c r="Y101" s="11"/>
      <c r="Z101" s="21"/>
    </row>
    <row r="102" spans="1:26" ht="33.4" customHeight="1">
      <c r="A102" s="9" t="s">
        <v>85</v>
      </c>
      <c r="B102" s="10" t="s">
        <v>86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f>T103+T104</f>
        <v>1008.16063</v>
      </c>
      <c r="U102" s="11">
        <f>U103+U104</f>
        <v>868.00128999999993</v>
      </c>
      <c r="V102" s="12"/>
      <c r="W102" s="12"/>
      <c r="X102" s="11"/>
      <c r="Y102" s="11"/>
      <c r="Z102" s="21"/>
    </row>
    <row r="103" spans="1:26" ht="33.4" customHeight="1">
      <c r="A103" s="13" t="s">
        <v>17</v>
      </c>
      <c r="B103" s="14" t="s">
        <v>86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5" t="s">
        <v>18</v>
      </c>
      <c r="R103" s="14"/>
      <c r="S103" s="14"/>
      <c r="T103" s="44">
        <v>993.98622</v>
      </c>
      <c r="U103" s="32">
        <v>853.82687999999996</v>
      </c>
      <c r="V103" s="17"/>
      <c r="W103" s="17"/>
      <c r="X103" s="16"/>
      <c r="Y103" s="16"/>
      <c r="Z103" s="22"/>
    </row>
    <row r="104" spans="1:26" ht="33.4" customHeight="1">
      <c r="A104" s="30" t="s">
        <v>36</v>
      </c>
      <c r="B104" s="29" t="s">
        <v>86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31">
        <v>853</v>
      </c>
      <c r="R104" s="56"/>
      <c r="S104" s="14"/>
      <c r="T104" s="44">
        <v>14.17441</v>
      </c>
      <c r="U104" s="32">
        <v>14.17441</v>
      </c>
      <c r="V104" s="17"/>
      <c r="W104" s="17"/>
      <c r="X104" s="16"/>
      <c r="Y104" s="16"/>
      <c r="Z104" s="22"/>
    </row>
    <row r="105" spans="1:26" ht="33.4" customHeight="1">
      <c r="A105" s="13" t="s">
        <v>87</v>
      </c>
      <c r="B105" s="14" t="s">
        <v>86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 t="s">
        <v>18</v>
      </c>
      <c r="R105" s="14" t="s">
        <v>60</v>
      </c>
      <c r="S105" s="14" t="s">
        <v>62</v>
      </c>
      <c r="T105" s="44">
        <f>T103+T104</f>
        <v>1008.16063</v>
      </c>
      <c r="U105" s="44">
        <f>U103+U104</f>
        <v>868.00128999999993</v>
      </c>
      <c r="V105" s="17"/>
      <c r="W105" s="17"/>
      <c r="X105" s="16"/>
      <c r="Y105" s="16"/>
      <c r="Z105" s="22"/>
    </row>
    <row r="106" spans="1:26" ht="33.4" customHeight="1">
      <c r="A106" s="9" t="s">
        <v>88</v>
      </c>
      <c r="B106" s="10" t="s">
        <v>89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52">
        <v>234.077</v>
      </c>
      <c r="U106" s="11">
        <v>234.077</v>
      </c>
      <c r="V106" s="12"/>
      <c r="W106" s="12"/>
      <c r="X106" s="11"/>
      <c r="Y106" s="11"/>
      <c r="Z106" s="21"/>
    </row>
    <row r="107" spans="1:26" ht="33.4" customHeight="1">
      <c r="A107" s="13" t="s">
        <v>17</v>
      </c>
      <c r="B107" s="14" t="s">
        <v>89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 t="s">
        <v>18</v>
      </c>
      <c r="R107" s="14"/>
      <c r="S107" s="14"/>
      <c r="T107" s="57">
        <v>234.077</v>
      </c>
      <c r="U107" s="32">
        <v>234.077</v>
      </c>
      <c r="V107" s="17"/>
      <c r="W107" s="17"/>
      <c r="X107" s="16"/>
      <c r="Y107" s="16"/>
      <c r="Z107" s="22"/>
    </row>
    <row r="108" spans="1:26" ht="33.4" customHeight="1">
      <c r="A108" s="13" t="s">
        <v>87</v>
      </c>
      <c r="B108" s="14" t="s">
        <v>89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 t="s">
        <v>18</v>
      </c>
      <c r="R108" s="14" t="s">
        <v>60</v>
      </c>
      <c r="S108" s="14" t="s">
        <v>62</v>
      </c>
      <c r="T108" s="57">
        <v>234.077</v>
      </c>
      <c r="U108" s="32">
        <v>234.077</v>
      </c>
      <c r="V108" s="17"/>
      <c r="W108" s="17"/>
      <c r="X108" s="16"/>
      <c r="Y108" s="16"/>
      <c r="Z108" s="22"/>
    </row>
    <row r="109" spans="1:26" ht="33.4" customHeight="1">
      <c r="A109" s="23" t="s">
        <v>90</v>
      </c>
      <c r="B109" s="10" t="s">
        <v>91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/>
      <c r="R109" s="10"/>
      <c r="S109" s="10"/>
      <c r="T109" s="11">
        <v>2159.1552000000001</v>
      </c>
      <c r="U109" s="11">
        <v>2119.4937</v>
      </c>
      <c r="V109" s="12"/>
      <c r="W109" s="12"/>
      <c r="X109" s="11"/>
      <c r="Y109" s="11"/>
      <c r="Z109" s="21"/>
    </row>
    <row r="110" spans="1:26" ht="33.4" customHeight="1">
      <c r="A110" s="30" t="s">
        <v>17</v>
      </c>
      <c r="B110" s="14" t="s">
        <v>91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18</v>
      </c>
      <c r="R110" s="14"/>
      <c r="S110" s="14"/>
      <c r="T110" s="32">
        <v>2159.1552000000001</v>
      </c>
      <c r="U110" s="32">
        <v>2119.4937</v>
      </c>
      <c r="V110" s="17"/>
      <c r="W110" s="17"/>
      <c r="X110" s="16"/>
      <c r="Y110" s="16"/>
      <c r="Z110" s="22"/>
    </row>
    <row r="111" spans="1:26" ht="33.4" customHeight="1">
      <c r="A111" s="30" t="s">
        <v>87</v>
      </c>
      <c r="B111" s="14" t="s">
        <v>91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 t="s">
        <v>18</v>
      </c>
      <c r="R111" s="14" t="s">
        <v>60</v>
      </c>
      <c r="S111" s="14" t="s">
        <v>62</v>
      </c>
      <c r="T111" s="32">
        <v>2159.1552000000001</v>
      </c>
      <c r="U111" s="32">
        <v>2119.4937</v>
      </c>
      <c r="V111" s="17"/>
      <c r="W111" s="17"/>
      <c r="X111" s="16"/>
      <c r="Y111" s="16"/>
      <c r="Z111" s="22"/>
    </row>
    <row r="112" spans="1:26" ht="33.4" customHeight="1">
      <c r="A112" s="9" t="s">
        <v>92</v>
      </c>
      <c r="B112" s="10" t="s">
        <v>93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/>
      <c r="R112" s="10"/>
      <c r="S112" s="10"/>
      <c r="T112" s="11">
        <v>21.9</v>
      </c>
      <c r="U112" s="11">
        <v>21.9</v>
      </c>
      <c r="V112" s="12"/>
      <c r="W112" s="12"/>
      <c r="X112" s="11"/>
      <c r="Y112" s="11"/>
      <c r="Z112" s="21"/>
    </row>
    <row r="113" spans="1:26" ht="33.4" customHeight="1">
      <c r="A113" s="13" t="s">
        <v>17</v>
      </c>
      <c r="B113" s="14" t="s">
        <v>93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18</v>
      </c>
      <c r="R113" s="14"/>
      <c r="S113" s="14"/>
      <c r="T113" s="32">
        <v>21.9</v>
      </c>
      <c r="U113" s="32">
        <v>21.9</v>
      </c>
      <c r="V113" s="17"/>
      <c r="W113" s="17"/>
      <c r="X113" s="16"/>
      <c r="Y113" s="16"/>
      <c r="Z113" s="22"/>
    </row>
    <row r="114" spans="1:26" ht="33.4" customHeight="1">
      <c r="A114" s="13" t="s">
        <v>87</v>
      </c>
      <c r="B114" s="14" t="s">
        <v>93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 t="s">
        <v>18</v>
      </c>
      <c r="R114" s="14" t="s">
        <v>60</v>
      </c>
      <c r="S114" s="14" t="s">
        <v>62</v>
      </c>
      <c r="T114" s="32">
        <v>21.9</v>
      </c>
      <c r="U114" s="32">
        <v>21.9</v>
      </c>
      <c r="V114" s="17"/>
      <c r="W114" s="17"/>
      <c r="X114" s="16"/>
      <c r="Y114" s="16"/>
      <c r="Z114" s="22"/>
    </row>
    <row r="115" spans="1:26" ht="33.4" customHeight="1">
      <c r="A115" s="35" t="s">
        <v>223</v>
      </c>
      <c r="B115" s="28" t="s">
        <v>219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37"/>
      <c r="R115" s="28"/>
      <c r="S115" s="28"/>
      <c r="T115" s="27">
        <v>422.5</v>
      </c>
      <c r="U115" s="27">
        <v>422.5</v>
      </c>
      <c r="V115" s="17"/>
      <c r="W115" s="17"/>
      <c r="X115" s="16"/>
      <c r="Y115" s="16"/>
      <c r="Z115" s="22"/>
    </row>
    <row r="116" spans="1:26" ht="33.4" customHeight="1">
      <c r="A116" s="13" t="s">
        <v>17</v>
      </c>
      <c r="B116" s="29" t="s">
        <v>219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>
        <v>244</v>
      </c>
      <c r="R116" s="14"/>
      <c r="S116" s="14"/>
      <c r="T116" s="32">
        <v>422.5</v>
      </c>
      <c r="U116" s="32">
        <v>422.5</v>
      </c>
      <c r="V116" s="17"/>
      <c r="W116" s="17"/>
      <c r="X116" s="16"/>
      <c r="Y116" s="16"/>
      <c r="Z116" s="22"/>
    </row>
    <row r="117" spans="1:26" ht="33.4" customHeight="1">
      <c r="A117" s="13" t="s">
        <v>87</v>
      </c>
      <c r="B117" s="29" t="s">
        <v>219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>
        <v>244</v>
      </c>
      <c r="R117" s="24" t="s">
        <v>60</v>
      </c>
      <c r="S117" s="24" t="s">
        <v>62</v>
      </c>
      <c r="T117" s="32">
        <v>422.5</v>
      </c>
      <c r="U117" s="32">
        <v>422.5</v>
      </c>
      <c r="V117" s="17"/>
      <c r="W117" s="17"/>
      <c r="X117" s="16"/>
      <c r="Y117" s="16"/>
      <c r="Z117" s="22"/>
    </row>
    <row r="118" spans="1:26" ht="33.4" customHeight="1">
      <c r="A118" s="35" t="s">
        <v>229</v>
      </c>
      <c r="B118" s="28" t="s">
        <v>220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37"/>
      <c r="R118" s="28"/>
      <c r="S118" s="28"/>
      <c r="T118" s="27">
        <v>1846.825</v>
      </c>
      <c r="U118" s="27">
        <v>1846.825</v>
      </c>
      <c r="V118" s="17"/>
      <c r="W118" s="17"/>
      <c r="X118" s="16"/>
      <c r="Y118" s="16"/>
      <c r="Z118" s="22"/>
    </row>
    <row r="119" spans="1:26" ht="33.4" customHeight="1">
      <c r="A119" s="13" t="s">
        <v>17</v>
      </c>
      <c r="B119" s="24" t="s">
        <v>220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>
        <v>244</v>
      </c>
      <c r="R119" s="14"/>
      <c r="S119" s="14"/>
      <c r="T119" s="32">
        <v>1846.825</v>
      </c>
      <c r="U119" s="32">
        <v>1846.825</v>
      </c>
      <c r="V119" s="17"/>
      <c r="W119" s="17"/>
      <c r="X119" s="16"/>
      <c r="Y119" s="16"/>
      <c r="Z119" s="22"/>
    </row>
    <row r="120" spans="1:26" ht="33.4" customHeight="1">
      <c r="A120" s="13" t="s">
        <v>87</v>
      </c>
      <c r="B120" s="24" t="s">
        <v>220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5">
        <v>244</v>
      </c>
      <c r="R120" s="24" t="s">
        <v>60</v>
      </c>
      <c r="S120" s="24" t="s">
        <v>62</v>
      </c>
      <c r="T120" s="32">
        <v>1846.825</v>
      </c>
      <c r="U120" s="32">
        <v>1846.825</v>
      </c>
      <c r="V120" s="17"/>
      <c r="W120" s="17"/>
      <c r="X120" s="16"/>
      <c r="Y120" s="16"/>
      <c r="Z120" s="22"/>
    </row>
    <row r="121" spans="1:26" ht="33.4" customHeight="1">
      <c r="A121" s="35" t="s">
        <v>230</v>
      </c>
      <c r="B121" s="28" t="s">
        <v>218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37"/>
      <c r="R121" s="28"/>
      <c r="S121" s="28"/>
      <c r="T121" s="27">
        <v>94.007999999999996</v>
      </c>
      <c r="U121" s="27"/>
      <c r="V121" s="17"/>
      <c r="W121" s="17"/>
      <c r="X121" s="16"/>
      <c r="Y121" s="16"/>
      <c r="Z121" s="22"/>
    </row>
    <row r="122" spans="1:26" ht="33.4" customHeight="1">
      <c r="A122" s="13" t="s">
        <v>17</v>
      </c>
      <c r="B122" s="29" t="s">
        <v>218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>
        <v>244</v>
      </c>
      <c r="R122" s="14"/>
      <c r="S122" s="14"/>
      <c r="T122" s="32">
        <v>94.007999999999996</v>
      </c>
      <c r="U122" s="32"/>
      <c r="V122" s="17"/>
      <c r="W122" s="17"/>
      <c r="X122" s="16"/>
      <c r="Y122" s="16"/>
      <c r="Z122" s="22"/>
    </row>
    <row r="123" spans="1:26" ht="33.4" customHeight="1">
      <c r="A123" s="13" t="s">
        <v>87</v>
      </c>
      <c r="B123" s="29" t="s">
        <v>218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5">
        <v>244</v>
      </c>
      <c r="R123" s="24" t="s">
        <v>60</v>
      </c>
      <c r="S123" s="24" t="s">
        <v>72</v>
      </c>
      <c r="T123" s="32">
        <v>94.007999999999996</v>
      </c>
      <c r="U123" s="32"/>
      <c r="V123" s="17"/>
      <c r="W123" s="17"/>
      <c r="X123" s="16"/>
      <c r="Y123" s="16"/>
      <c r="Z123" s="22"/>
    </row>
    <row r="124" spans="1:26" ht="33.4" customHeight="1">
      <c r="A124" s="46" t="s">
        <v>94</v>
      </c>
      <c r="B124" s="47" t="s">
        <v>95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8"/>
      <c r="R124" s="47"/>
      <c r="S124" s="47"/>
      <c r="T124" s="40">
        <f>T125+T137</f>
        <v>5984.0004400000007</v>
      </c>
      <c r="U124" s="40">
        <f>U125+U137</f>
        <v>5460.3345799999997</v>
      </c>
      <c r="V124" s="12"/>
      <c r="W124" s="12"/>
      <c r="X124" s="11"/>
      <c r="Y124" s="11"/>
      <c r="Z124" s="21"/>
    </row>
    <row r="125" spans="1:26" ht="33.4" customHeight="1">
      <c r="A125" s="46" t="s">
        <v>96</v>
      </c>
      <c r="B125" s="47" t="s">
        <v>97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8"/>
      <c r="R125" s="47"/>
      <c r="S125" s="47"/>
      <c r="T125" s="40">
        <f>T126+T133+T130</f>
        <v>5864.4404400000003</v>
      </c>
      <c r="U125" s="40">
        <f>U126+U133+U130</f>
        <v>5340.7745799999993</v>
      </c>
      <c r="V125" s="12"/>
      <c r="W125" s="12"/>
      <c r="X125" s="11"/>
      <c r="Y125" s="11"/>
      <c r="Z125" s="21"/>
    </row>
    <row r="126" spans="1:26" ht="33.4" customHeight="1">
      <c r="A126" s="46" t="s">
        <v>98</v>
      </c>
      <c r="B126" s="47" t="s">
        <v>99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  <c r="R126" s="47"/>
      <c r="S126" s="47"/>
      <c r="T126" s="40">
        <v>894.28</v>
      </c>
      <c r="U126" s="40">
        <v>644.28</v>
      </c>
      <c r="V126" s="12"/>
      <c r="W126" s="12"/>
      <c r="X126" s="11"/>
      <c r="Y126" s="11"/>
      <c r="Z126" s="21"/>
    </row>
    <row r="127" spans="1:26" ht="33.4" customHeight="1">
      <c r="A127" s="46" t="s">
        <v>100</v>
      </c>
      <c r="B127" s="47" t="s">
        <v>101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  <c r="R127" s="47"/>
      <c r="S127" s="47"/>
      <c r="T127" s="41">
        <v>894.28</v>
      </c>
      <c r="U127" s="41">
        <v>644.28</v>
      </c>
      <c r="V127" s="12"/>
      <c r="W127" s="12"/>
      <c r="X127" s="11"/>
      <c r="Y127" s="11"/>
      <c r="Z127" s="21"/>
    </row>
    <row r="128" spans="1:26" ht="33.4" customHeight="1">
      <c r="A128" s="49" t="s">
        <v>17</v>
      </c>
      <c r="B128" s="42" t="s">
        <v>101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50" t="s">
        <v>18</v>
      </c>
      <c r="R128" s="42"/>
      <c r="S128" s="42"/>
      <c r="T128" s="41">
        <v>894.28</v>
      </c>
      <c r="U128" s="41">
        <v>644.28</v>
      </c>
      <c r="V128" s="17"/>
      <c r="W128" s="17"/>
      <c r="X128" s="16"/>
      <c r="Y128" s="16"/>
      <c r="Z128" s="22"/>
    </row>
    <row r="129" spans="1:26" ht="33.4" customHeight="1">
      <c r="A129" s="49" t="s">
        <v>102</v>
      </c>
      <c r="B129" s="42" t="s">
        <v>101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50" t="s">
        <v>18</v>
      </c>
      <c r="R129" s="42" t="s">
        <v>21</v>
      </c>
      <c r="S129" s="42" t="s">
        <v>103</v>
      </c>
      <c r="T129" s="41">
        <v>894.28</v>
      </c>
      <c r="U129" s="41">
        <v>644.28</v>
      </c>
      <c r="V129" s="17"/>
      <c r="W129" s="17"/>
      <c r="X129" s="16"/>
      <c r="Y129" s="16"/>
      <c r="Z129" s="22"/>
    </row>
    <row r="130" spans="1:26" ht="33.4" customHeight="1">
      <c r="A130" s="46" t="s">
        <v>199</v>
      </c>
      <c r="B130" s="47" t="s">
        <v>200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8"/>
      <c r="R130" s="42"/>
      <c r="S130" s="42"/>
      <c r="T130" s="40">
        <v>917.29186000000004</v>
      </c>
      <c r="U130" s="40">
        <v>911.95529999999997</v>
      </c>
      <c r="V130" s="17"/>
      <c r="W130" s="17"/>
      <c r="X130" s="16"/>
      <c r="Y130" s="16"/>
      <c r="Z130" s="22"/>
    </row>
    <row r="131" spans="1:26" ht="33.4" customHeight="1">
      <c r="A131" s="49" t="s">
        <v>17</v>
      </c>
      <c r="B131" s="42" t="s">
        <v>200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50">
        <v>244</v>
      </c>
      <c r="R131" s="42"/>
      <c r="S131" s="42"/>
      <c r="T131" s="41">
        <v>917.29186000000004</v>
      </c>
      <c r="U131" s="41">
        <v>911.95529999999997</v>
      </c>
      <c r="V131" s="17"/>
      <c r="W131" s="17"/>
      <c r="X131" s="16"/>
      <c r="Y131" s="16"/>
      <c r="Z131" s="22"/>
    </row>
    <row r="132" spans="1:26" ht="33.4" customHeight="1">
      <c r="A132" s="49" t="s">
        <v>102</v>
      </c>
      <c r="B132" s="42" t="s">
        <v>200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50">
        <v>244</v>
      </c>
      <c r="R132" s="42" t="s">
        <v>21</v>
      </c>
      <c r="S132" s="42" t="s">
        <v>103</v>
      </c>
      <c r="T132" s="41">
        <v>917.29186000000004</v>
      </c>
      <c r="U132" s="41">
        <v>911.95529999999997</v>
      </c>
      <c r="V132" s="17"/>
      <c r="W132" s="17"/>
      <c r="X132" s="16"/>
      <c r="Y132" s="16"/>
      <c r="Z132" s="22"/>
    </row>
    <row r="133" spans="1:26" ht="50.1" customHeight="1">
      <c r="A133" s="23" t="s">
        <v>104</v>
      </c>
      <c r="B133" s="25" t="s">
        <v>105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4"/>
      <c r="R133" s="33"/>
      <c r="S133" s="33"/>
      <c r="T133" s="27">
        <v>4052.8685799999998</v>
      </c>
      <c r="U133" s="27">
        <v>3784.53928</v>
      </c>
      <c r="V133" s="12"/>
      <c r="W133" s="12"/>
      <c r="X133" s="11"/>
      <c r="Y133" s="11"/>
      <c r="Z133" s="21"/>
    </row>
    <row r="134" spans="1:26" ht="33.4" customHeight="1">
      <c r="A134" s="9" t="s">
        <v>106</v>
      </c>
      <c r="B134" s="10" t="s">
        <v>107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/>
      <c r="R134" s="10"/>
      <c r="S134" s="10"/>
      <c r="T134" s="27">
        <v>4052.8685799999998</v>
      </c>
      <c r="U134" s="27">
        <v>3784.53928</v>
      </c>
      <c r="V134" s="12"/>
      <c r="W134" s="12"/>
      <c r="X134" s="11"/>
      <c r="Y134" s="11"/>
      <c r="Z134" s="21"/>
    </row>
    <row r="135" spans="1:26" ht="33.4" customHeight="1">
      <c r="A135" s="13" t="s">
        <v>17</v>
      </c>
      <c r="B135" s="14" t="s">
        <v>107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5" t="s">
        <v>18</v>
      </c>
      <c r="R135" s="14"/>
      <c r="S135" s="14"/>
      <c r="T135" s="32">
        <v>4052.8685799999998</v>
      </c>
      <c r="U135" s="32">
        <v>3784.53928</v>
      </c>
      <c r="V135" s="17"/>
      <c r="W135" s="17"/>
      <c r="X135" s="16"/>
      <c r="Y135" s="16"/>
      <c r="Z135" s="22"/>
    </row>
    <row r="136" spans="1:26" ht="33.4" customHeight="1">
      <c r="A136" s="13" t="s">
        <v>102</v>
      </c>
      <c r="B136" s="14" t="s">
        <v>107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 t="s">
        <v>18</v>
      </c>
      <c r="R136" s="14" t="s">
        <v>21</v>
      </c>
      <c r="S136" s="14" t="s">
        <v>103</v>
      </c>
      <c r="T136" s="32">
        <v>4052.8685799999998</v>
      </c>
      <c r="U136" s="32">
        <v>3784.53928</v>
      </c>
      <c r="V136" s="17"/>
      <c r="W136" s="17"/>
      <c r="X136" s="16"/>
      <c r="Y136" s="16"/>
      <c r="Z136" s="22"/>
    </row>
    <row r="137" spans="1:26" ht="33.4" customHeight="1">
      <c r="A137" s="9" t="s">
        <v>108</v>
      </c>
      <c r="B137" s="10" t="s">
        <v>109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/>
      <c r="R137" s="10"/>
      <c r="S137" s="10"/>
      <c r="T137" s="11">
        <v>119.56</v>
      </c>
      <c r="U137" s="11">
        <v>119.56</v>
      </c>
      <c r="V137" s="12"/>
      <c r="W137" s="12"/>
      <c r="X137" s="11"/>
      <c r="Y137" s="11"/>
      <c r="Z137" s="21"/>
    </row>
    <row r="138" spans="1:26" ht="33.4" customHeight="1">
      <c r="A138" s="9" t="s">
        <v>110</v>
      </c>
      <c r="B138" s="10" t="s">
        <v>111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/>
      <c r="R138" s="10"/>
      <c r="S138" s="10"/>
      <c r="T138" s="11">
        <v>119.56</v>
      </c>
      <c r="U138" s="11">
        <v>119.56</v>
      </c>
      <c r="V138" s="12"/>
      <c r="W138" s="12"/>
      <c r="X138" s="11"/>
      <c r="Y138" s="11"/>
      <c r="Z138" s="21"/>
    </row>
    <row r="139" spans="1:26" ht="33.4" customHeight="1">
      <c r="A139" s="9" t="s">
        <v>112</v>
      </c>
      <c r="B139" s="10" t="s">
        <v>113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10"/>
      <c r="S139" s="10"/>
      <c r="T139" s="11">
        <v>119.56</v>
      </c>
      <c r="U139" s="11">
        <v>119.56</v>
      </c>
      <c r="V139" s="12"/>
      <c r="W139" s="12"/>
      <c r="X139" s="11"/>
      <c r="Y139" s="11"/>
      <c r="Z139" s="21"/>
    </row>
    <row r="140" spans="1:26" ht="33.4" customHeight="1">
      <c r="A140" s="13" t="s">
        <v>17</v>
      </c>
      <c r="B140" s="14" t="s">
        <v>113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5" t="s">
        <v>18</v>
      </c>
      <c r="R140" s="14"/>
      <c r="S140" s="14"/>
      <c r="T140" s="32">
        <v>119.56</v>
      </c>
      <c r="U140" s="32">
        <v>119.56</v>
      </c>
      <c r="V140" s="17"/>
      <c r="W140" s="17"/>
      <c r="X140" s="16"/>
      <c r="Y140" s="16"/>
      <c r="Z140" s="22"/>
    </row>
    <row r="141" spans="1:26" ht="33.4" customHeight="1">
      <c r="A141" s="13" t="s">
        <v>102</v>
      </c>
      <c r="B141" s="14" t="s">
        <v>113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5" t="s">
        <v>18</v>
      </c>
      <c r="R141" s="14" t="s">
        <v>21</v>
      </c>
      <c r="S141" s="14" t="s">
        <v>103</v>
      </c>
      <c r="T141" s="32">
        <v>119.56</v>
      </c>
      <c r="U141" s="32">
        <v>119.56</v>
      </c>
      <c r="V141" s="17"/>
      <c r="W141" s="17"/>
      <c r="X141" s="16"/>
      <c r="Y141" s="16"/>
      <c r="Z141" s="22"/>
    </row>
    <row r="142" spans="1:26" ht="33.4" customHeight="1">
      <c r="A142" s="9" t="s">
        <v>114</v>
      </c>
      <c r="B142" s="10" t="s">
        <v>115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/>
      <c r="R142" s="10"/>
      <c r="S142" s="10"/>
      <c r="T142" s="11">
        <f>T143+T175</f>
        <v>10953.173659999999</v>
      </c>
      <c r="U142" s="11">
        <f>U143+U175</f>
        <v>10707.940989999999</v>
      </c>
      <c r="V142" s="12"/>
      <c r="W142" s="12"/>
      <c r="X142" s="11"/>
      <c r="Y142" s="11"/>
      <c r="Z142" s="21"/>
    </row>
    <row r="143" spans="1:26" ht="33.4" customHeight="1">
      <c r="A143" s="9" t="s">
        <v>116</v>
      </c>
      <c r="B143" s="10" t="s">
        <v>117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/>
      <c r="R143" s="10"/>
      <c r="S143" s="10"/>
      <c r="T143" s="11">
        <f>T144</f>
        <v>8412.5417499999985</v>
      </c>
      <c r="U143" s="11">
        <f>U144</f>
        <v>8206.3094899999996</v>
      </c>
      <c r="V143" s="12"/>
      <c r="W143" s="12"/>
      <c r="X143" s="11"/>
      <c r="Y143" s="11"/>
      <c r="Z143" s="21"/>
    </row>
    <row r="144" spans="1:26" ht="33.4" customHeight="1">
      <c r="A144" s="9" t="s">
        <v>118</v>
      </c>
      <c r="B144" s="10" t="s">
        <v>119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/>
      <c r="R144" s="10"/>
      <c r="S144" s="10"/>
      <c r="T144" s="11">
        <f>T145+T156+T161+T166+T167+T168+T170+T171+T169+T172+T173</f>
        <v>8412.5417499999985</v>
      </c>
      <c r="U144" s="11">
        <f>U145+U156+U161+U166+U167+U168+U170+U171+U169+U172+U173</f>
        <v>8206.3094899999996</v>
      </c>
      <c r="V144" s="12"/>
      <c r="W144" s="12"/>
      <c r="X144" s="11"/>
      <c r="Y144" s="11"/>
      <c r="Z144" s="21"/>
    </row>
    <row r="145" spans="1:26" ht="33.4" customHeight="1">
      <c r="A145" s="9" t="s">
        <v>120</v>
      </c>
      <c r="B145" s="10" t="s">
        <v>121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f>T146+T150+T152+T154+T148</f>
        <v>6031.6453699999993</v>
      </c>
      <c r="U145" s="11">
        <f>U146+U150+U152+U154+U148</f>
        <v>5827.9683299999997</v>
      </c>
      <c r="V145" s="12"/>
      <c r="W145" s="12"/>
      <c r="X145" s="11"/>
      <c r="Y145" s="11"/>
      <c r="Z145" s="21"/>
    </row>
    <row r="146" spans="1:26" ht="33.4" customHeight="1">
      <c r="A146" s="13" t="s">
        <v>122</v>
      </c>
      <c r="B146" s="14" t="s">
        <v>121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 t="s">
        <v>123</v>
      </c>
      <c r="R146" s="14"/>
      <c r="S146" s="14"/>
      <c r="T146" s="16">
        <v>3856.3496</v>
      </c>
      <c r="U146" s="16">
        <v>3856.3496</v>
      </c>
      <c r="V146" s="17"/>
      <c r="W146" s="17"/>
      <c r="X146" s="16"/>
      <c r="Y146" s="16"/>
      <c r="Z146" s="22"/>
    </row>
    <row r="147" spans="1:26" ht="50.1" customHeight="1">
      <c r="A147" s="13" t="s">
        <v>19</v>
      </c>
      <c r="B147" s="14" t="s">
        <v>121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 t="s">
        <v>123</v>
      </c>
      <c r="R147" s="14" t="s">
        <v>20</v>
      </c>
      <c r="S147" s="14" t="s">
        <v>21</v>
      </c>
      <c r="T147" s="16">
        <v>3856.3496</v>
      </c>
      <c r="U147" s="16">
        <v>3856.3496</v>
      </c>
      <c r="V147" s="17"/>
      <c r="W147" s="17"/>
      <c r="X147" s="16"/>
      <c r="Y147" s="16"/>
      <c r="Z147" s="22"/>
    </row>
    <row r="148" spans="1:26" ht="50.1" customHeight="1">
      <c r="A148" s="13" t="s">
        <v>210</v>
      </c>
      <c r="B148" s="14" t="s">
        <v>121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>
        <v>122</v>
      </c>
      <c r="R148" s="14"/>
      <c r="S148" s="14"/>
      <c r="T148" s="44">
        <v>108.96907</v>
      </c>
      <c r="U148" s="16">
        <v>108.96907</v>
      </c>
      <c r="V148" s="17"/>
      <c r="W148" s="17"/>
      <c r="X148" s="16"/>
      <c r="Y148" s="16"/>
      <c r="Z148" s="22"/>
    </row>
    <row r="149" spans="1:26" ht="50.1" customHeight="1">
      <c r="A149" s="13" t="s">
        <v>19</v>
      </c>
      <c r="B149" s="14" t="s">
        <v>121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>
        <v>122</v>
      </c>
      <c r="R149" s="24" t="s">
        <v>20</v>
      </c>
      <c r="S149" s="24" t="s">
        <v>21</v>
      </c>
      <c r="T149" s="44">
        <v>108.96907</v>
      </c>
      <c r="U149" s="16">
        <v>108.96907</v>
      </c>
      <c r="V149" s="17"/>
      <c r="W149" s="17"/>
      <c r="X149" s="16"/>
      <c r="Y149" s="16"/>
      <c r="Z149" s="22"/>
    </row>
    <row r="150" spans="1:26" ht="50.1" customHeight="1">
      <c r="A150" s="13" t="s">
        <v>124</v>
      </c>
      <c r="B150" s="14" t="s">
        <v>121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125</v>
      </c>
      <c r="R150" s="14"/>
      <c r="S150" s="14"/>
      <c r="T150" s="44">
        <v>1185.33</v>
      </c>
      <c r="U150" s="16">
        <v>1136.52376</v>
      </c>
      <c r="V150" s="17"/>
      <c r="W150" s="17"/>
      <c r="X150" s="16"/>
      <c r="Y150" s="16"/>
      <c r="Z150" s="22"/>
    </row>
    <row r="151" spans="1:26" ht="50.1" customHeight="1">
      <c r="A151" s="13" t="s">
        <v>19</v>
      </c>
      <c r="B151" s="14" t="s">
        <v>121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 t="s">
        <v>125</v>
      </c>
      <c r="R151" s="14" t="s">
        <v>20</v>
      </c>
      <c r="S151" s="14" t="s">
        <v>21</v>
      </c>
      <c r="T151" s="16">
        <v>1185.33</v>
      </c>
      <c r="U151" s="16">
        <v>1136.52376</v>
      </c>
      <c r="V151" s="17"/>
      <c r="W151" s="17"/>
      <c r="X151" s="16"/>
      <c r="Y151" s="16"/>
      <c r="Z151" s="22"/>
    </row>
    <row r="152" spans="1:26" ht="33.4" customHeight="1">
      <c r="A152" s="13" t="s">
        <v>17</v>
      </c>
      <c r="B152" s="14" t="s">
        <v>121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 t="s">
        <v>18</v>
      </c>
      <c r="R152" s="14"/>
      <c r="S152" s="14"/>
      <c r="T152" s="44">
        <v>880.99670000000003</v>
      </c>
      <c r="U152" s="16">
        <v>726.1259</v>
      </c>
      <c r="V152" s="17"/>
      <c r="W152" s="17"/>
      <c r="X152" s="16"/>
      <c r="Y152" s="16"/>
      <c r="Z152" s="22"/>
    </row>
    <row r="153" spans="1:26" ht="50.1" customHeight="1">
      <c r="A153" s="13" t="s">
        <v>19</v>
      </c>
      <c r="B153" s="14" t="s">
        <v>121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 t="s">
        <v>18</v>
      </c>
      <c r="R153" s="14" t="s">
        <v>20</v>
      </c>
      <c r="S153" s="14" t="s">
        <v>21</v>
      </c>
      <c r="T153" s="16">
        <v>880.99670000000003</v>
      </c>
      <c r="U153" s="16">
        <v>726.1259</v>
      </c>
      <c r="V153" s="17"/>
      <c r="W153" s="17"/>
      <c r="X153" s="16"/>
      <c r="Y153" s="16"/>
      <c r="Z153" s="22"/>
    </row>
    <row r="154" spans="1:26" ht="50.1" customHeight="1">
      <c r="A154" s="13" t="s">
        <v>36</v>
      </c>
      <c r="B154" s="29" t="s">
        <v>121</v>
      </c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31">
        <v>853</v>
      </c>
      <c r="R154" s="29"/>
      <c r="S154" s="29"/>
      <c r="T154" s="16">
        <v>0</v>
      </c>
      <c r="U154" s="16">
        <v>0</v>
      </c>
      <c r="V154" s="17"/>
      <c r="W154" s="17"/>
      <c r="X154" s="16"/>
      <c r="Y154" s="16"/>
      <c r="Z154" s="22"/>
    </row>
    <row r="155" spans="1:26" ht="50.1" customHeight="1">
      <c r="A155" s="13" t="s">
        <v>19</v>
      </c>
      <c r="B155" s="29" t="s">
        <v>121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31">
        <v>853</v>
      </c>
      <c r="R155" s="29" t="s">
        <v>20</v>
      </c>
      <c r="S155" s="29" t="s">
        <v>21</v>
      </c>
      <c r="T155" s="16">
        <v>0</v>
      </c>
      <c r="U155" s="16">
        <v>0</v>
      </c>
      <c r="V155" s="17"/>
      <c r="W155" s="17"/>
      <c r="X155" s="16"/>
      <c r="Y155" s="16"/>
      <c r="Z155" s="22"/>
    </row>
    <row r="156" spans="1:26" ht="33.4" customHeight="1">
      <c r="A156" s="9" t="s">
        <v>126</v>
      </c>
      <c r="B156" s="10" t="s">
        <v>127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/>
      <c r="R156" s="10"/>
      <c r="S156" s="10"/>
      <c r="T156" s="11">
        <f>T157+T159</f>
        <v>564.79392000000007</v>
      </c>
      <c r="U156" s="11">
        <f>U157+U159</f>
        <v>564.79392000000007</v>
      </c>
      <c r="V156" s="12"/>
      <c r="W156" s="12"/>
      <c r="X156" s="11"/>
      <c r="Y156" s="11"/>
      <c r="Z156" s="21"/>
    </row>
    <row r="157" spans="1:26" ht="33.4" customHeight="1">
      <c r="A157" s="13" t="s">
        <v>122</v>
      </c>
      <c r="B157" s="14" t="s">
        <v>127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 t="s">
        <v>123</v>
      </c>
      <c r="R157" s="14"/>
      <c r="S157" s="14"/>
      <c r="T157" s="16">
        <v>436.28277000000003</v>
      </c>
      <c r="U157" s="16">
        <v>436.28277000000003</v>
      </c>
      <c r="V157" s="17"/>
      <c r="W157" s="17"/>
      <c r="X157" s="16"/>
      <c r="Y157" s="16"/>
      <c r="Z157" s="22"/>
    </row>
    <row r="158" spans="1:26" ht="50.1" customHeight="1">
      <c r="A158" s="13" t="s">
        <v>19</v>
      </c>
      <c r="B158" s="14" t="s">
        <v>127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 t="s">
        <v>123</v>
      </c>
      <c r="R158" s="14" t="s">
        <v>20</v>
      </c>
      <c r="S158" s="14" t="s">
        <v>21</v>
      </c>
      <c r="T158" s="16">
        <v>436.28277000000003</v>
      </c>
      <c r="U158" s="16">
        <v>436.28277000000003</v>
      </c>
      <c r="V158" s="17"/>
      <c r="W158" s="17"/>
      <c r="X158" s="16"/>
      <c r="Y158" s="16"/>
      <c r="Z158" s="22"/>
    </row>
    <row r="159" spans="1:26" ht="50.1" customHeight="1">
      <c r="A159" s="13" t="s">
        <v>124</v>
      </c>
      <c r="B159" s="14" t="s">
        <v>127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 t="s">
        <v>125</v>
      </c>
      <c r="R159" s="14"/>
      <c r="S159" s="14"/>
      <c r="T159" s="16">
        <v>128.51114999999999</v>
      </c>
      <c r="U159" s="16">
        <v>128.51114999999999</v>
      </c>
      <c r="V159" s="17"/>
      <c r="W159" s="17"/>
      <c r="X159" s="16"/>
      <c r="Y159" s="16"/>
      <c r="Z159" s="22"/>
    </row>
    <row r="160" spans="1:26" ht="50.1" customHeight="1">
      <c r="A160" s="13" t="s">
        <v>19</v>
      </c>
      <c r="B160" s="14" t="s">
        <v>127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 t="s">
        <v>125</v>
      </c>
      <c r="R160" s="14" t="s">
        <v>20</v>
      </c>
      <c r="S160" s="14" t="s">
        <v>21</v>
      </c>
      <c r="T160" s="16">
        <v>128.51114999999999</v>
      </c>
      <c r="U160" s="16">
        <v>128.51114999999999</v>
      </c>
      <c r="V160" s="17"/>
      <c r="W160" s="17"/>
      <c r="X160" s="16"/>
      <c r="Y160" s="16"/>
      <c r="Z160" s="22"/>
    </row>
    <row r="161" spans="1:26" ht="33.4" customHeight="1">
      <c r="A161" s="9" t="s">
        <v>128</v>
      </c>
      <c r="B161" s="10" t="s">
        <v>129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/>
      <c r="R161" s="10"/>
      <c r="S161" s="10"/>
      <c r="T161" s="11">
        <f>T162+T164</f>
        <v>1261.15013</v>
      </c>
      <c r="U161" s="11">
        <f>U162+U164</f>
        <v>1258.59491</v>
      </c>
      <c r="V161" s="12"/>
      <c r="W161" s="12"/>
      <c r="X161" s="11"/>
      <c r="Y161" s="11"/>
      <c r="Z161" s="21"/>
    </row>
    <row r="162" spans="1:26" ht="33.4" customHeight="1">
      <c r="A162" s="13" t="s">
        <v>122</v>
      </c>
      <c r="B162" s="14" t="s">
        <v>129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5" t="s">
        <v>123</v>
      </c>
      <c r="R162" s="14"/>
      <c r="S162" s="14"/>
      <c r="T162" s="16">
        <v>966.47013000000004</v>
      </c>
      <c r="U162" s="16">
        <v>966.47013000000004</v>
      </c>
      <c r="V162" s="17"/>
      <c r="W162" s="17"/>
      <c r="X162" s="16"/>
      <c r="Y162" s="16"/>
      <c r="Z162" s="22"/>
    </row>
    <row r="163" spans="1:26" ht="50.1" customHeight="1">
      <c r="A163" s="13" t="s">
        <v>19</v>
      </c>
      <c r="B163" s="14" t="s">
        <v>129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5" t="s">
        <v>123</v>
      </c>
      <c r="R163" s="14" t="s">
        <v>20</v>
      </c>
      <c r="S163" s="14" t="s">
        <v>21</v>
      </c>
      <c r="T163" s="16">
        <v>966.47013000000004</v>
      </c>
      <c r="U163" s="16">
        <v>966.47013000000004</v>
      </c>
      <c r="V163" s="17"/>
      <c r="W163" s="17"/>
      <c r="X163" s="16"/>
      <c r="Y163" s="16"/>
      <c r="Z163" s="22"/>
    </row>
    <row r="164" spans="1:26" ht="50.1" customHeight="1">
      <c r="A164" s="13" t="s">
        <v>124</v>
      </c>
      <c r="B164" s="14" t="s">
        <v>129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5" t="s">
        <v>125</v>
      </c>
      <c r="R164" s="14"/>
      <c r="S164" s="14"/>
      <c r="T164" s="16">
        <v>294.68</v>
      </c>
      <c r="U164" s="16">
        <v>292.12477999999999</v>
      </c>
      <c r="V164" s="17"/>
      <c r="W164" s="17"/>
      <c r="X164" s="16"/>
      <c r="Y164" s="16"/>
      <c r="Z164" s="22"/>
    </row>
    <row r="165" spans="1:26" ht="50.1" customHeight="1">
      <c r="A165" s="13" t="s">
        <v>19</v>
      </c>
      <c r="B165" s="14" t="s">
        <v>129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5" t="s">
        <v>125</v>
      </c>
      <c r="R165" s="14" t="s">
        <v>20</v>
      </c>
      <c r="S165" s="14" t="s">
        <v>21</v>
      </c>
      <c r="T165" s="16">
        <v>294.68</v>
      </c>
      <c r="U165" s="16">
        <v>292.12477999999999</v>
      </c>
      <c r="V165" s="17"/>
      <c r="W165" s="17"/>
      <c r="X165" s="16"/>
      <c r="Y165" s="16"/>
      <c r="Z165" s="22"/>
    </row>
    <row r="166" spans="1:26" ht="50.1" customHeight="1">
      <c r="A166" s="9" t="s">
        <v>130</v>
      </c>
      <c r="B166" s="10" t="s">
        <v>131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/>
      <c r="R166" s="10"/>
      <c r="S166" s="10"/>
      <c r="T166" s="11">
        <v>30.5</v>
      </c>
      <c r="U166" s="11">
        <v>30.5</v>
      </c>
      <c r="V166" s="12"/>
      <c r="W166" s="12"/>
      <c r="X166" s="11"/>
      <c r="Y166" s="11"/>
      <c r="Z166" s="21"/>
    </row>
    <row r="167" spans="1:26" ht="33.4" customHeight="1">
      <c r="A167" s="9" t="s">
        <v>132</v>
      </c>
      <c r="B167" s="10" t="s">
        <v>133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/>
      <c r="R167" s="10"/>
      <c r="S167" s="10"/>
      <c r="T167" s="11">
        <v>397.22500000000002</v>
      </c>
      <c r="U167" s="11">
        <v>397.22500000000002</v>
      </c>
      <c r="V167" s="12"/>
      <c r="W167" s="12"/>
      <c r="X167" s="11"/>
      <c r="Y167" s="11"/>
      <c r="Z167" s="21"/>
    </row>
    <row r="168" spans="1:26" ht="66.95" customHeight="1">
      <c r="A168" s="9" t="s">
        <v>134</v>
      </c>
      <c r="B168" s="10" t="s">
        <v>135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9.9</v>
      </c>
      <c r="U168" s="11">
        <v>9.9</v>
      </c>
      <c r="V168" s="12"/>
      <c r="W168" s="12"/>
      <c r="X168" s="11"/>
      <c r="Y168" s="11"/>
      <c r="Z168" s="21"/>
    </row>
    <row r="169" spans="1:26" ht="66.95" customHeight="1">
      <c r="A169" s="9" t="s">
        <v>194</v>
      </c>
      <c r="B169" s="28" t="s">
        <v>193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51"/>
      <c r="R169" s="10"/>
      <c r="S169" s="10"/>
      <c r="T169" s="11">
        <v>53.4</v>
      </c>
      <c r="U169" s="11">
        <v>53.4</v>
      </c>
      <c r="V169" s="12"/>
      <c r="W169" s="12"/>
      <c r="X169" s="11"/>
      <c r="Y169" s="11"/>
      <c r="Z169" s="21"/>
    </row>
    <row r="170" spans="1:26" ht="33.4" customHeight="1">
      <c r="A170" s="9" t="s">
        <v>136</v>
      </c>
      <c r="B170" s="10" t="s">
        <v>137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/>
      <c r="R170" s="10"/>
      <c r="S170" s="10"/>
      <c r="T170" s="11">
        <v>3</v>
      </c>
      <c r="U170" s="11">
        <v>3</v>
      </c>
      <c r="V170" s="12"/>
      <c r="W170" s="12"/>
      <c r="X170" s="11"/>
      <c r="Y170" s="11"/>
      <c r="Z170" s="21"/>
    </row>
    <row r="171" spans="1:26" ht="50.1" customHeight="1">
      <c r="A171" s="9" t="s">
        <v>138</v>
      </c>
      <c r="B171" s="10" t="s">
        <v>139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/>
      <c r="R171" s="10"/>
      <c r="S171" s="10"/>
      <c r="T171" s="11">
        <v>56.407330000000002</v>
      </c>
      <c r="U171" s="11">
        <v>56.407330000000002</v>
      </c>
      <c r="V171" s="12"/>
      <c r="W171" s="12"/>
      <c r="X171" s="11"/>
      <c r="Y171" s="11"/>
      <c r="Z171" s="21"/>
    </row>
    <row r="172" spans="1:26" ht="50.1" customHeight="1">
      <c r="A172" s="9" t="s">
        <v>203</v>
      </c>
      <c r="B172" s="28" t="s">
        <v>204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54"/>
      <c r="R172" s="10"/>
      <c r="S172" s="10"/>
      <c r="T172" s="11">
        <v>1</v>
      </c>
      <c r="U172" s="11">
        <v>1</v>
      </c>
      <c r="V172" s="12"/>
      <c r="W172" s="12"/>
      <c r="X172" s="11"/>
      <c r="Y172" s="11"/>
      <c r="Z172" s="21"/>
    </row>
    <row r="173" spans="1:26" ht="33.4" customHeight="1">
      <c r="A173" s="30" t="s">
        <v>17</v>
      </c>
      <c r="B173" s="29" t="s">
        <v>140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31" t="s">
        <v>18</v>
      </c>
      <c r="R173" s="29"/>
      <c r="S173" s="29"/>
      <c r="T173" s="32">
        <v>3.52</v>
      </c>
      <c r="U173" s="32">
        <v>3.52</v>
      </c>
      <c r="V173" s="17"/>
      <c r="W173" s="17"/>
      <c r="X173" s="16"/>
      <c r="Y173" s="16"/>
      <c r="Z173" s="22"/>
    </row>
    <row r="174" spans="1:26" ht="33.4" customHeight="1">
      <c r="A174" s="13" t="s">
        <v>141</v>
      </c>
      <c r="B174" s="14" t="s">
        <v>140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5" t="s">
        <v>18</v>
      </c>
      <c r="R174" s="14" t="s">
        <v>20</v>
      </c>
      <c r="S174" s="14" t="s">
        <v>142</v>
      </c>
      <c r="T174" s="16">
        <v>3.52</v>
      </c>
      <c r="U174" s="16">
        <v>3.52</v>
      </c>
      <c r="V174" s="17"/>
      <c r="W174" s="17"/>
      <c r="X174" s="16"/>
      <c r="Y174" s="16"/>
      <c r="Z174" s="22"/>
    </row>
    <row r="175" spans="1:26" ht="33.4" customHeight="1">
      <c r="A175" s="9" t="s">
        <v>143</v>
      </c>
      <c r="B175" s="10" t="s">
        <v>144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f>T176</f>
        <v>2540.6319099999996</v>
      </c>
      <c r="U175" s="11">
        <f>U176</f>
        <v>2501.6315</v>
      </c>
      <c r="V175" s="12"/>
      <c r="W175" s="12"/>
      <c r="X175" s="11"/>
      <c r="Y175" s="11"/>
      <c r="Z175" s="21"/>
    </row>
    <row r="176" spans="1:26" ht="33.4" customHeight="1">
      <c r="A176" s="9" t="s">
        <v>118</v>
      </c>
      <c r="B176" s="10" t="s">
        <v>145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/>
      <c r="R176" s="10"/>
      <c r="S176" s="10"/>
      <c r="T176" s="11">
        <f>T177+T181+T184+T187+T192+T195++T198+T201+T204+T209+T212+T219</f>
        <v>2540.6319099999996</v>
      </c>
      <c r="U176" s="11">
        <f>U177+U181+U184+U187+U192+U195+U198+U201+U204+U209+U212+U178+U219</f>
        <v>2501.6315</v>
      </c>
      <c r="V176" s="12"/>
      <c r="W176" s="12"/>
      <c r="X176" s="11"/>
      <c r="Y176" s="11"/>
      <c r="Z176" s="21"/>
    </row>
    <row r="177" spans="1:26" ht="33.4" customHeight="1">
      <c r="A177" s="9" t="s">
        <v>146</v>
      </c>
      <c r="B177" s="10" t="s">
        <v>147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/>
      <c r="R177" s="10"/>
      <c r="S177" s="10"/>
      <c r="T177" s="11">
        <v>10</v>
      </c>
      <c r="U177" s="11">
        <v>0</v>
      </c>
      <c r="V177" s="12"/>
      <c r="W177" s="12"/>
      <c r="X177" s="11"/>
      <c r="Y177" s="11"/>
      <c r="Z177" s="21"/>
    </row>
    <row r="178" spans="1:26" ht="33.4" customHeight="1">
      <c r="A178" s="23" t="s">
        <v>197</v>
      </c>
      <c r="B178" s="25" t="s">
        <v>195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51"/>
      <c r="R178" s="10"/>
      <c r="S178" s="10"/>
      <c r="T178" s="11">
        <v>0</v>
      </c>
      <c r="U178" s="11">
        <v>0</v>
      </c>
      <c r="V178" s="12"/>
      <c r="W178" s="12"/>
      <c r="X178" s="11"/>
      <c r="Y178" s="11"/>
      <c r="Z178" s="21"/>
    </row>
    <row r="179" spans="1:26" ht="33.4" customHeight="1">
      <c r="A179" t="s">
        <v>198</v>
      </c>
      <c r="B179" s="29" t="s">
        <v>195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31">
        <v>880</v>
      </c>
      <c r="R179" s="24"/>
      <c r="S179" s="24"/>
      <c r="T179" s="44">
        <v>0</v>
      </c>
      <c r="U179" s="44">
        <v>0</v>
      </c>
      <c r="V179" s="12"/>
      <c r="W179" s="12"/>
      <c r="X179" s="11"/>
      <c r="Y179" s="11"/>
      <c r="Z179" s="21"/>
    </row>
    <row r="180" spans="1:26" ht="33.4" customHeight="1">
      <c r="A180" s="30" t="s">
        <v>196</v>
      </c>
      <c r="B180" s="29" t="s">
        <v>195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31">
        <v>880</v>
      </c>
      <c r="R180" s="29" t="s">
        <v>20</v>
      </c>
      <c r="S180" s="24" t="s">
        <v>169</v>
      </c>
      <c r="T180" s="44">
        <v>0</v>
      </c>
      <c r="U180" s="44">
        <v>0</v>
      </c>
      <c r="V180" s="12"/>
      <c r="W180" s="12"/>
      <c r="X180" s="11"/>
      <c r="Y180" s="11"/>
      <c r="Z180" s="21"/>
    </row>
    <row r="181" spans="1:26" ht="50.1" customHeight="1">
      <c r="A181" s="9" t="s">
        <v>148</v>
      </c>
      <c r="B181" s="10" t="s">
        <v>149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/>
      <c r="R181" s="10"/>
      <c r="S181" s="10"/>
      <c r="T181" s="11">
        <v>54.41657</v>
      </c>
      <c r="U181" s="11">
        <v>54.41657</v>
      </c>
      <c r="V181" s="12"/>
      <c r="W181" s="12"/>
      <c r="X181" s="11"/>
      <c r="Y181" s="11"/>
      <c r="Z181" s="21"/>
    </row>
    <row r="182" spans="1:26" ht="33.4" customHeight="1">
      <c r="A182" s="13" t="s">
        <v>17</v>
      </c>
      <c r="B182" s="14" t="s">
        <v>149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18</v>
      </c>
      <c r="R182" s="14"/>
      <c r="S182" s="14"/>
      <c r="T182" s="32">
        <v>54.41657</v>
      </c>
      <c r="U182" s="32">
        <v>54.41657</v>
      </c>
      <c r="V182" s="17"/>
      <c r="W182" s="17"/>
      <c r="X182" s="16"/>
      <c r="Y182" s="16"/>
      <c r="Z182" s="22"/>
    </row>
    <row r="183" spans="1:26" ht="33.4" customHeight="1">
      <c r="A183" s="13" t="s">
        <v>141</v>
      </c>
      <c r="B183" s="14" t="s">
        <v>149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 t="s">
        <v>18</v>
      </c>
      <c r="R183" s="14" t="s">
        <v>20</v>
      </c>
      <c r="S183" s="14" t="s">
        <v>142</v>
      </c>
      <c r="T183" s="32">
        <v>54.41657</v>
      </c>
      <c r="U183" s="32">
        <v>54.41657</v>
      </c>
      <c r="V183" s="17"/>
      <c r="W183" s="17"/>
      <c r="X183" s="16"/>
      <c r="Y183" s="16"/>
      <c r="Z183" s="22"/>
    </row>
    <row r="184" spans="1:26" ht="33.4" customHeight="1">
      <c r="A184" s="9" t="s">
        <v>150</v>
      </c>
      <c r="B184" s="10" t="s">
        <v>151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/>
      <c r="R184" s="10"/>
      <c r="S184" s="10"/>
      <c r="T184" s="11">
        <v>0</v>
      </c>
      <c r="U184" s="11">
        <v>0</v>
      </c>
      <c r="V184" s="12"/>
      <c r="W184" s="12"/>
      <c r="X184" s="11"/>
      <c r="Y184" s="11"/>
      <c r="Z184" s="21"/>
    </row>
    <row r="185" spans="1:26" ht="33.4" customHeight="1">
      <c r="A185" s="13" t="s">
        <v>36</v>
      </c>
      <c r="B185" s="14" t="s">
        <v>151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5" t="s">
        <v>37</v>
      </c>
      <c r="R185" s="14"/>
      <c r="S185" s="14"/>
      <c r="T185" s="16">
        <v>0</v>
      </c>
      <c r="U185" s="16">
        <v>0</v>
      </c>
      <c r="V185" s="17"/>
      <c r="W185" s="17"/>
      <c r="X185" s="16"/>
      <c r="Y185" s="16"/>
      <c r="Z185" s="22"/>
    </row>
    <row r="186" spans="1:26" ht="33.4" customHeight="1">
      <c r="A186" s="13" t="s">
        <v>141</v>
      </c>
      <c r="B186" s="14" t="s">
        <v>151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5" t="s">
        <v>37</v>
      </c>
      <c r="R186" s="14" t="s">
        <v>20</v>
      </c>
      <c r="S186" s="14" t="s">
        <v>142</v>
      </c>
      <c r="T186" s="16">
        <v>0</v>
      </c>
      <c r="U186" s="16">
        <v>0</v>
      </c>
      <c r="V186" s="17"/>
      <c r="W186" s="17"/>
      <c r="X186" s="16"/>
      <c r="Y186" s="16"/>
      <c r="Z186" s="22"/>
    </row>
    <row r="187" spans="1:26" ht="33.4" customHeight="1">
      <c r="A187" s="9" t="s">
        <v>152</v>
      </c>
      <c r="B187" s="10" t="s">
        <v>153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/>
      <c r="R187" s="10"/>
      <c r="S187" s="10"/>
      <c r="T187" s="11">
        <f>T188+T190</f>
        <v>340.00734999999997</v>
      </c>
      <c r="U187" s="11">
        <f>U188+U190</f>
        <v>327.18808999999999</v>
      </c>
      <c r="V187" s="12"/>
      <c r="W187" s="12"/>
      <c r="X187" s="11"/>
      <c r="Y187" s="11"/>
      <c r="Z187" s="21"/>
    </row>
    <row r="188" spans="1:26" ht="33.4" customHeight="1">
      <c r="A188" s="13" t="s">
        <v>17</v>
      </c>
      <c r="B188" s="14" t="s">
        <v>153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5" t="s">
        <v>18</v>
      </c>
      <c r="R188" s="14"/>
      <c r="S188" s="14"/>
      <c r="T188" s="32">
        <v>333.00734999999997</v>
      </c>
      <c r="U188" s="32">
        <v>320.93808999999999</v>
      </c>
      <c r="V188" s="17"/>
      <c r="W188" s="17"/>
      <c r="X188" s="16"/>
      <c r="Y188" s="16"/>
      <c r="Z188" s="22"/>
    </row>
    <row r="189" spans="1:26" ht="33.4" customHeight="1">
      <c r="A189" s="13" t="s">
        <v>141</v>
      </c>
      <c r="B189" s="14" t="s">
        <v>153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 t="s">
        <v>18</v>
      </c>
      <c r="R189" s="14" t="s">
        <v>20</v>
      </c>
      <c r="S189" s="14" t="s">
        <v>142</v>
      </c>
      <c r="T189" s="32">
        <v>333.00734999999997</v>
      </c>
      <c r="U189" s="32">
        <v>320.93808999999999</v>
      </c>
      <c r="V189" s="17"/>
      <c r="W189" s="17"/>
      <c r="X189" s="16"/>
      <c r="Y189" s="16"/>
      <c r="Z189" s="22"/>
    </row>
    <row r="190" spans="1:26" ht="33.4" customHeight="1">
      <c r="A190" s="38" t="s">
        <v>188</v>
      </c>
      <c r="B190" s="24" t="s">
        <v>153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39">
        <v>853</v>
      </c>
      <c r="R190" s="24"/>
      <c r="S190" s="44"/>
      <c r="T190" s="16">
        <v>7</v>
      </c>
      <c r="U190" s="16">
        <v>6.25</v>
      </c>
      <c r="V190" s="17"/>
      <c r="W190" s="17"/>
      <c r="X190" s="16"/>
      <c r="Y190" s="16"/>
      <c r="Z190" s="22"/>
    </row>
    <row r="191" spans="1:26" ht="33.4" customHeight="1">
      <c r="A191" s="38" t="s">
        <v>141</v>
      </c>
      <c r="B191" s="24" t="s">
        <v>153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39">
        <v>853</v>
      </c>
      <c r="R191" s="24" t="s">
        <v>20</v>
      </c>
      <c r="S191" s="45">
        <v>13</v>
      </c>
      <c r="T191" s="16">
        <v>7</v>
      </c>
      <c r="U191" s="16">
        <v>6.25</v>
      </c>
      <c r="V191" s="17"/>
      <c r="W191" s="17"/>
      <c r="X191" s="16"/>
      <c r="Y191" s="16"/>
      <c r="Z191" s="22"/>
    </row>
    <row r="192" spans="1:26" ht="33.4" customHeight="1">
      <c r="A192" s="9" t="s">
        <v>154</v>
      </c>
      <c r="B192" s="10" t="s">
        <v>155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/>
      <c r="R192" s="10"/>
      <c r="S192" s="10"/>
      <c r="T192" s="11">
        <v>0</v>
      </c>
      <c r="U192" s="11">
        <v>0</v>
      </c>
      <c r="V192" s="12"/>
      <c r="W192" s="12"/>
      <c r="X192" s="11"/>
      <c r="Y192" s="11"/>
      <c r="Z192" s="21"/>
    </row>
    <row r="193" spans="1:26" ht="33.4" customHeight="1">
      <c r="A193" s="13" t="s">
        <v>17</v>
      </c>
      <c r="B193" s="14" t="s">
        <v>155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18</v>
      </c>
      <c r="R193" s="14"/>
      <c r="S193" s="14"/>
      <c r="T193" s="16">
        <v>0</v>
      </c>
      <c r="U193" s="11">
        <v>0</v>
      </c>
      <c r="V193" s="17"/>
      <c r="W193" s="17"/>
      <c r="X193" s="16"/>
      <c r="Y193" s="16"/>
      <c r="Z193" s="22"/>
    </row>
    <row r="194" spans="1:26" ht="33.4" customHeight="1">
      <c r="A194" s="13" t="s">
        <v>156</v>
      </c>
      <c r="B194" s="14" t="s">
        <v>155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 t="s">
        <v>18</v>
      </c>
      <c r="R194" s="14" t="s">
        <v>62</v>
      </c>
      <c r="S194" s="14" t="s">
        <v>61</v>
      </c>
      <c r="T194" s="16">
        <v>0</v>
      </c>
      <c r="U194" s="16">
        <v>0</v>
      </c>
      <c r="V194" s="17"/>
      <c r="W194" s="17"/>
      <c r="X194" s="16"/>
      <c r="Y194" s="16"/>
      <c r="Z194" s="22"/>
    </row>
    <row r="195" spans="1:26" ht="50.1" customHeight="1">
      <c r="A195" s="9" t="s">
        <v>157</v>
      </c>
      <c r="B195" s="10" t="s">
        <v>158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/>
      <c r="R195" s="10"/>
      <c r="S195" s="10"/>
      <c r="T195" s="11">
        <v>0</v>
      </c>
      <c r="U195" s="16">
        <v>0</v>
      </c>
      <c r="V195" s="12"/>
      <c r="W195" s="12"/>
      <c r="X195" s="11"/>
      <c r="Y195" s="11"/>
      <c r="Z195" s="21"/>
    </row>
    <row r="196" spans="1:26" ht="33.4" customHeight="1">
      <c r="A196" s="13" t="s">
        <v>17</v>
      </c>
      <c r="B196" s="14" t="s">
        <v>158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 t="s">
        <v>18</v>
      </c>
      <c r="R196" s="14"/>
      <c r="S196" s="14"/>
      <c r="T196" s="16">
        <v>0</v>
      </c>
      <c r="U196" s="16">
        <v>0</v>
      </c>
      <c r="V196" s="17"/>
      <c r="W196" s="17"/>
      <c r="X196" s="16"/>
      <c r="Y196" s="16"/>
      <c r="Z196" s="22"/>
    </row>
    <row r="197" spans="1:26" ht="33.4" customHeight="1">
      <c r="A197" s="13" t="s">
        <v>159</v>
      </c>
      <c r="B197" s="14" t="s">
        <v>158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 t="s">
        <v>18</v>
      </c>
      <c r="R197" s="14" t="s">
        <v>62</v>
      </c>
      <c r="S197" s="14" t="s">
        <v>103</v>
      </c>
      <c r="T197" s="16">
        <v>0</v>
      </c>
      <c r="U197" s="16">
        <v>0</v>
      </c>
      <c r="V197" s="17"/>
      <c r="W197" s="17"/>
      <c r="X197" s="16"/>
      <c r="Y197" s="16"/>
      <c r="Z197" s="22"/>
    </row>
    <row r="198" spans="1:26" ht="33.4" customHeight="1">
      <c r="A198" s="9" t="s">
        <v>160</v>
      </c>
      <c r="B198" s="10" t="s">
        <v>161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/>
      <c r="R198" s="10"/>
      <c r="S198" s="10"/>
      <c r="T198" s="36">
        <v>221.5</v>
      </c>
      <c r="U198" s="11">
        <v>221.5</v>
      </c>
      <c r="V198" s="12"/>
      <c r="W198" s="12"/>
      <c r="X198" s="11"/>
      <c r="Y198" s="11"/>
      <c r="Z198" s="21"/>
    </row>
    <row r="199" spans="1:26" ht="33.4" customHeight="1">
      <c r="A199" s="13" t="s">
        <v>17</v>
      </c>
      <c r="B199" s="14" t="s">
        <v>161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 t="s">
        <v>18</v>
      </c>
      <c r="R199" s="14"/>
      <c r="S199" s="14"/>
      <c r="T199" s="32">
        <v>221.5</v>
      </c>
      <c r="U199" s="32">
        <v>221.5</v>
      </c>
      <c r="V199" s="17"/>
      <c r="W199" s="17"/>
      <c r="X199" s="16"/>
      <c r="Y199" s="16"/>
      <c r="Z199" s="22"/>
    </row>
    <row r="200" spans="1:26" ht="33.4" customHeight="1">
      <c r="A200" s="13" t="s">
        <v>162</v>
      </c>
      <c r="B200" s="14" t="s">
        <v>161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 t="s">
        <v>18</v>
      </c>
      <c r="R200" s="14" t="s">
        <v>21</v>
      </c>
      <c r="S200" s="14" t="s">
        <v>163</v>
      </c>
      <c r="T200" s="32">
        <v>221.5</v>
      </c>
      <c r="U200" s="32">
        <v>221.5</v>
      </c>
      <c r="V200" s="17"/>
      <c r="W200" s="17"/>
      <c r="X200" s="16"/>
      <c r="Y200" s="16"/>
      <c r="Z200" s="22"/>
    </row>
    <row r="201" spans="1:26" ht="33.4" customHeight="1">
      <c r="A201" s="9" t="s">
        <v>164</v>
      </c>
      <c r="B201" s="10" t="s">
        <v>165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/>
      <c r="R201" s="10"/>
      <c r="S201" s="10"/>
      <c r="T201" s="11">
        <v>495.2</v>
      </c>
      <c r="U201" s="11">
        <v>479.15197000000001</v>
      </c>
      <c r="V201" s="12"/>
      <c r="W201" s="12"/>
      <c r="X201" s="11"/>
      <c r="Y201" s="11"/>
      <c r="Z201" s="21"/>
    </row>
    <row r="202" spans="1:26" ht="33.4" customHeight="1">
      <c r="A202" s="13" t="s">
        <v>36</v>
      </c>
      <c r="B202" s="14" t="s">
        <v>165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 t="s">
        <v>37</v>
      </c>
      <c r="R202" s="14"/>
      <c r="S202" s="14"/>
      <c r="T202" s="32">
        <v>495.2</v>
      </c>
      <c r="U202" s="32">
        <v>479.15197000000001</v>
      </c>
      <c r="V202" s="17"/>
      <c r="W202" s="17"/>
      <c r="X202" s="16"/>
      <c r="Y202" s="16"/>
      <c r="Z202" s="22"/>
    </row>
    <row r="203" spans="1:26" ht="33.4" customHeight="1">
      <c r="A203" s="13" t="s">
        <v>59</v>
      </c>
      <c r="B203" s="14" t="s">
        <v>165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37</v>
      </c>
      <c r="R203" s="14" t="s">
        <v>60</v>
      </c>
      <c r="S203" s="14" t="s">
        <v>20</v>
      </c>
      <c r="T203" s="32">
        <v>495.2</v>
      </c>
      <c r="U203" s="32">
        <v>479.15197000000001</v>
      </c>
      <c r="V203" s="17"/>
      <c r="W203" s="17"/>
      <c r="X203" s="16"/>
      <c r="Y203" s="16"/>
      <c r="Z203" s="22"/>
    </row>
    <row r="204" spans="1:26" ht="33.4" customHeight="1">
      <c r="A204" s="9" t="s">
        <v>166</v>
      </c>
      <c r="B204" s="10" t="s">
        <v>167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/>
      <c r="R204" s="10"/>
      <c r="S204" s="10"/>
      <c r="T204" s="11">
        <f>T205+T207</f>
        <v>206.90308999999999</v>
      </c>
      <c r="U204" s="11">
        <f>U205+U207</f>
        <v>206.90308999999999</v>
      </c>
      <c r="V204" s="12"/>
      <c r="W204" s="12"/>
      <c r="X204" s="11"/>
      <c r="Y204" s="11"/>
      <c r="Z204" s="21"/>
    </row>
    <row r="205" spans="1:26" ht="33.4" customHeight="1">
      <c r="A205" s="13" t="s">
        <v>30</v>
      </c>
      <c r="B205" s="14" t="s">
        <v>167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 t="s">
        <v>31</v>
      </c>
      <c r="R205" s="14"/>
      <c r="S205" s="14"/>
      <c r="T205" s="44">
        <v>158.9109</v>
      </c>
      <c r="U205" s="16">
        <v>158.9109</v>
      </c>
      <c r="V205" s="17"/>
      <c r="W205" s="17"/>
      <c r="X205" s="16"/>
      <c r="Y205" s="16"/>
      <c r="Z205" s="22"/>
    </row>
    <row r="206" spans="1:26" ht="33.4" customHeight="1">
      <c r="A206" s="13" t="s">
        <v>168</v>
      </c>
      <c r="B206" s="14" t="s">
        <v>167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 t="s">
        <v>31</v>
      </c>
      <c r="R206" s="14" t="s">
        <v>169</v>
      </c>
      <c r="S206" s="14" t="s">
        <v>169</v>
      </c>
      <c r="T206" s="44">
        <v>158.9109</v>
      </c>
      <c r="U206" s="16">
        <v>158.9109</v>
      </c>
      <c r="V206" s="17"/>
      <c r="W206" s="17"/>
      <c r="X206" s="16"/>
      <c r="Y206" s="16"/>
      <c r="Z206" s="22"/>
    </row>
    <row r="207" spans="1:26" ht="33.4" customHeight="1">
      <c r="A207" s="13" t="s">
        <v>34</v>
      </c>
      <c r="B207" s="14" t="s">
        <v>167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 t="s">
        <v>35</v>
      </c>
      <c r="R207" s="14"/>
      <c r="S207" s="14"/>
      <c r="T207" s="16">
        <v>47.992190000000001</v>
      </c>
      <c r="U207" s="16">
        <v>47.992190000000001</v>
      </c>
      <c r="V207" s="17"/>
      <c r="W207" s="17"/>
      <c r="X207" s="16"/>
      <c r="Y207" s="16"/>
      <c r="Z207" s="22"/>
    </row>
    <row r="208" spans="1:26" ht="33.4" customHeight="1">
      <c r="A208" s="13" t="s">
        <v>168</v>
      </c>
      <c r="B208" s="14" t="s">
        <v>167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5" t="s">
        <v>35</v>
      </c>
      <c r="R208" s="14" t="s">
        <v>169</v>
      </c>
      <c r="S208" s="14" t="s">
        <v>169</v>
      </c>
      <c r="T208" s="16">
        <v>47.992190000000001</v>
      </c>
      <c r="U208" s="16">
        <v>47.992190000000001</v>
      </c>
      <c r="V208" s="17"/>
      <c r="W208" s="17"/>
      <c r="X208" s="16"/>
      <c r="Y208" s="16"/>
      <c r="Z208" s="22"/>
    </row>
    <row r="209" spans="1:26" ht="33.4" customHeight="1">
      <c r="A209" s="9" t="s">
        <v>170</v>
      </c>
      <c r="B209" s="10" t="s">
        <v>171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/>
      <c r="R209" s="10"/>
      <c r="S209" s="10"/>
      <c r="T209" s="11">
        <v>829</v>
      </c>
      <c r="U209" s="36">
        <v>828.86688000000004</v>
      </c>
      <c r="V209" s="12"/>
      <c r="W209" s="12"/>
      <c r="X209" s="11"/>
      <c r="Y209" s="11"/>
      <c r="Z209" s="21"/>
    </row>
    <row r="210" spans="1:26" ht="33.4" customHeight="1">
      <c r="A210" s="13" t="s">
        <v>213</v>
      </c>
      <c r="B210" s="14" t="s">
        <v>171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5">
        <v>312</v>
      </c>
      <c r="R210" s="14"/>
      <c r="S210" s="14"/>
      <c r="T210" s="32">
        <v>829</v>
      </c>
      <c r="U210" s="32">
        <v>828.86688000000004</v>
      </c>
      <c r="V210" s="17"/>
      <c r="W210" s="17"/>
      <c r="X210" s="16"/>
      <c r="Y210" s="16"/>
      <c r="Z210" s="22"/>
    </row>
    <row r="211" spans="1:26" ht="33.4" customHeight="1">
      <c r="A211" s="13" t="s">
        <v>172</v>
      </c>
      <c r="B211" s="14" t="s">
        <v>171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>
        <v>312</v>
      </c>
      <c r="R211" s="14" t="s">
        <v>61</v>
      </c>
      <c r="S211" s="14" t="s">
        <v>20</v>
      </c>
      <c r="T211" s="32">
        <v>829</v>
      </c>
      <c r="U211" s="32">
        <v>828.86688000000004</v>
      </c>
      <c r="V211" s="17"/>
      <c r="W211" s="17"/>
      <c r="X211" s="16"/>
      <c r="Y211" s="16"/>
      <c r="Z211" s="22"/>
    </row>
    <row r="212" spans="1:26" ht="33.4" customHeight="1">
      <c r="A212" s="9" t="s">
        <v>173</v>
      </c>
      <c r="B212" s="10" t="s">
        <v>174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/>
      <c r="R212" s="10"/>
      <c r="S212" s="10"/>
      <c r="T212" s="11">
        <f>T213+T215+T217</f>
        <v>300.09999999999997</v>
      </c>
      <c r="U212" s="11">
        <f>U213+U215+U217</f>
        <v>300.09999999999997</v>
      </c>
      <c r="V212" s="12"/>
      <c r="W212" s="12"/>
      <c r="X212" s="11"/>
      <c r="Y212" s="11"/>
      <c r="Z212" s="21"/>
    </row>
    <row r="213" spans="1:26" ht="33.4" customHeight="1">
      <c r="A213" s="13" t="s">
        <v>122</v>
      </c>
      <c r="B213" s="14" t="s">
        <v>174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 t="s">
        <v>123</v>
      </c>
      <c r="R213" s="14"/>
      <c r="S213" s="14"/>
      <c r="T213" s="44">
        <v>213.57930999999999</v>
      </c>
      <c r="U213" s="16">
        <v>213.57930999999999</v>
      </c>
      <c r="V213" s="17"/>
      <c r="W213" s="17"/>
      <c r="X213" s="16"/>
      <c r="Y213" s="16"/>
      <c r="Z213" s="22"/>
    </row>
    <row r="214" spans="1:26" ht="33.4" customHeight="1">
      <c r="A214" s="13" t="s">
        <v>175</v>
      </c>
      <c r="B214" s="14" t="s">
        <v>174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5" t="s">
        <v>123</v>
      </c>
      <c r="R214" s="14" t="s">
        <v>72</v>
      </c>
      <c r="S214" s="14" t="s">
        <v>62</v>
      </c>
      <c r="T214" s="44">
        <v>213.57930999999999</v>
      </c>
      <c r="U214" s="16">
        <v>213.57930999999999</v>
      </c>
      <c r="V214" s="17"/>
      <c r="W214" s="17"/>
      <c r="X214" s="16"/>
      <c r="Y214" s="16"/>
      <c r="Z214" s="22"/>
    </row>
    <row r="215" spans="1:26" ht="50.1" customHeight="1">
      <c r="A215" s="13" t="s">
        <v>124</v>
      </c>
      <c r="B215" s="14" t="s">
        <v>174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5" t="s">
        <v>125</v>
      </c>
      <c r="R215" s="14"/>
      <c r="S215" s="14"/>
      <c r="T215" s="16">
        <v>64.500979999999998</v>
      </c>
      <c r="U215" s="16">
        <v>64.500979999999998</v>
      </c>
      <c r="V215" s="17"/>
      <c r="W215" s="17"/>
      <c r="X215" s="16"/>
      <c r="Y215" s="16"/>
      <c r="Z215" s="22"/>
    </row>
    <row r="216" spans="1:26" ht="33.4" customHeight="1">
      <c r="A216" s="13" t="s">
        <v>175</v>
      </c>
      <c r="B216" s="14" t="s">
        <v>174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5" t="s">
        <v>125</v>
      </c>
      <c r="R216" s="14" t="s">
        <v>72</v>
      </c>
      <c r="S216" s="14" t="s">
        <v>62</v>
      </c>
      <c r="T216" s="16">
        <v>64.500979999999998</v>
      </c>
      <c r="U216" s="16">
        <v>64.500979999999998</v>
      </c>
      <c r="V216" s="17"/>
      <c r="W216" s="17"/>
      <c r="X216" s="16"/>
      <c r="Y216" s="16"/>
      <c r="Z216" s="22"/>
    </row>
    <row r="217" spans="1:26" ht="33.4" customHeight="1">
      <c r="A217" s="13" t="s">
        <v>17</v>
      </c>
      <c r="B217" s="14" t="s">
        <v>174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15">
        <v>244</v>
      </c>
      <c r="R217" s="14"/>
      <c r="S217" s="14"/>
      <c r="T217" s="16">
        <v>22.01971</v>
      </c>
      <c r="U217" s="16">
        <v>22.01971</v>
      </c>
      <c r="V217" s="17"/>
      <c r="W217" s="17"/>
      <c r="X217" s="16"/>
      <c r="Y217" s="16"/>
      <c r="Z217" s="22"/>
    </row>
    <row r="218" spans="1:26" ht="33.4" customHeight="1">
      <c r="A218" s="13" t="s">
        <v>175</v>
      </c>
      <c r="B218" s="14" t="s">
        <v>174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15">
        <v>244</v>
      </c>
      <c r="R218" s="24" t="s">
        <v>72</v>
      </c>
      <c r="S218" s="24" t="s">
        <v>62</v>
      </c>
      <c r="T218" s="16">
        <v>22.01971</v>
      </c>
      <c r="U218" s="16">
        <v>22.01971</v>
      </c>
      <c r="V218" s="17"/>
      <c r="W218" s="17"/>
      <c r="X218" s="16"/>
      <c r="Y218" s="16"/>
      <c r="Z218" s="22"/>
    </row>
    <row r="219" spans="1:26" ht="33.4" customHeight="1">
      <c r="A219" s="30" t="s">
        <v>17</v>
      </c>
      <c r="B219" s="29" t="s">
        <v>211</v>
      </c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31">
        <v>244</v>
      </c>
      <c r="R219" s="29"/>
      <c r="S219" s="29"/>
      <c r="T219" s="32">
        <v>83.504900000000006</v>
      </c>
      <c r="U219" s="32">
        <v>83.504900000000006</v>
      </c>
      <c r="V219" s="17"/>
      <c r="W219" s="17"/>
      <c r="X219" s="16"/>
      <c r="Y219" s="16"/>
      <c r="Z219" s="22"/>
    </row>
    <row r="220" spans="1:26" ht="33.4" customHeight="1">
      <c r="A220" s="30" t="s">
        <v>212</v>
      </c>
      <c r="B220" s="29" t="s">
        <v>211</v>
      </c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31">
        <v>244</v>
      </c>
      <c r="R220" s="29" t="s">
        <v>20</v>
      </c>
      <c r="S220" s="29" t="s">
        <v>21</v>
      </c>
      <c r="T220" s="32">
        <v>83.504900000000006</v>
      </c>
      <c r="U220" s="32">
        <v>83.504900000000006</v>
      </c>
      <c r="V220" s="17"/>
      <c r="W220" s="17"/>
      <c r="X220" s="16"/>
      <c r="Y220" s="16"/>
      <c r="Z220" s="22"/>
    </row>
    <row r="221" spans="1:26" ht="33.75" customHeight="1">
      <c r="A221" s="9" t="s">
        <v>176</v>
      </c>
      <c r="B221" s="10" t="s">
        <v>177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53"/>
      <c r="R221" s="10"/>
      <c r="S221" s="10"/>
      <c r="T221" s="11">
        <f>T222</f>
        <v>5137.2159200000006</v>
      </c>
      <c r="U221" s="11">
        <f>U222</f>
        <v>5137.2159200000006</v>
      </c>
      <c r="V221" s="12"/>
      <c r="W221" s="12"/>
      <c r="X221" s="11"/>
      <c r="Y221" s="11"/>
      <c r="Z221" s="21"/>
    </row>
    <row r="222" spans="1:26" ht="50.1" customHeight="1">
      <c r="A222" s="9" t="s">
        <v>178</v>
      </c>
      <c r="B222" s="10" t="s">
        <v>179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8"/>
      <c r="R222" s="10"/>
      <c r="S222" s="10"/>
      <c r="T222" s="36">
        <f>T223</f>
        <v>5137.2159200000006</v>
      </c>
      <c r="U222" s="36">
        <f>U223</f>
        <v>5137.2159200000006</v>
      </c>
      <c r="V222" s="12"/>
      <c r="W222" s="12"/>
      <c r="X222" s="11"/>
      <c r="Y222" s="11"/>
      <c r="Z222" s="21"/>
    </row>
    <row r="223" spans="1:26" ht="33.4" customHeight="1">
      <c r="A223" s="9" t="s">
        <v>180</v>
      </c>
      <c r="B223" s="10" t="s">
        <v>181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8"/>
      <c r="R223" s="10"/>
      <c r="S223" s="10"/>
      <c r="T223" s="11">
        <f>T227+T233+T224</f>
        <v>5137.2159200000006</v>
      </c>
      <c r="U223" s="11">
        <f>U227+U233+U224</f>
        <v>5137.2159200000006</v>
      </c>
      <c r="V223" s="12"/>
      <c r="W223" s="12"/>
      <c r="X223" s="11"/>
      <c r="Y223" s="11"/>
      <c r="Z223" s="21"/>
    </row>
    <row r="224" spans="1:26" ht="33.4" customHeight="1">
      <c r="A224" s="9" t="s">
        <v>231</v>
      </c>
      <c r="B224" s="28" t="s">
        <v>221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55"/>
      <c r="R224" s="10"/>
      <c r="S224" s="10"/>
      <c r="T224" s="11">
        <v>0.02</v>
      </c>
      <c r="U224" s="11">
        <v>0.02</v>
      </c>
      <c r="V224" s="12"/>
      <c r="W224" s="12"/>
      <c r="X224" s="11"/>
      <c r="Y224" s="11"/>
      <c r="Z224" s="21"/>
    </row>
    <row r="225" spans="1:26" ht="33.4" customHeight="1">
      <c r="A225" s="13" t="s">
        <v>17</v>
      </c>
      <c r="B225" s="29" t="s">
        <v>221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1">
        <v>244</v>
      </c>
      <c r="R225" s="29"/>
      <c r="S225" s="29"/>
      <c r="T225" s="32">
        <v>0.02</v>
      </c>
      <c r="U225" s="32">
        <v>0.02</v>
      </c>
      <c r="V225" s="12"/>
      <c r="W225" s="12"/>
      <c r="X225" s="11"/>
      <c r="Y225" s="11"/>
      <c r="Z225" s="21"/>
    </row>
    <row r="226" spans="1:26" ht="33.4" customHeight="1">
      <c r="A226" s="13" t="s">
        <v>87</v>
      </c>
      <c r="B226" s="29" t="s">
        <v>221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1">
        <v>244</v>
      </c>
      <c r="R226" s="29" t="s">
        <v>60</v>
      </c>
      <c r="S226" s="29" t="s">
        <v>62</v>
      </c>
      <c r="T226" s="32">
        <v>0.02</v>
      </c>
      <c r="U226" s="32">
        <v>0.02</v>
      </c>
      <c r="V226" s="12"/>
      <c r="W226" s="12"/>
      <c r="X226" s="11"/>
      <c r="Y226" s="11"/>
      <c r="Z226" s="21"/>
    </row>
    <row r="227" spans="1:26" ht="66.95" customHeight="1">
      <c r="A227" s="9" t="s">
        <v>201</v>
      </c>
      <c r="B227" s="28" t="s">
        <v>202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/>
      <c r="R227" s="10"/>
      <c r="S227" s="10"/>
      <c r="T227" s="11">
        <f>T228</f>
        <v>2249.0070000000001</v>
      </c>
      <c r="U227" s="11">
        <f>U228</f>
        <v>2249.0070000000001</v>
      </c>
      <c r="V227" s="12"/>
      <c r="W227" s="12"/>
      <c r="X227" s="11"/>
      <c r="Y227" s="11"/>
      <c r="Z227" s="21"/>
    </row>
    <row r="228" spans="1:26" ht="33.4" customHeight="1">
      <c r="A228" s="13" t="s">
        <v>17</v>
      </c>
      <c r="B228" s="29" t="s">
        <v>202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5" t="s">
        <v>18</v>
      </c>
      <c r="R228" s="14"/>
      <c r="S228" s="14"/>
      <c r="T228" s="16">
        <f>T229+T230+T232+T231</f>
        <v>2249.0070000000001</v>
      </c>
      <c r="U228" s="16">
        <f>U229+U230+U232+U231</f>
        <v>2249.0070000000001</v>
      </c>
      <c r="V228" s="17"/>
      <c r="W228" s="17"/>
      <c r="X228" s="16"/>
      <c r="Y228" s="16"/>
      <c r="Z228" s="22"/>
    </row>
    <row r="229" spans="1:26" ht="33.4" customHeight="1">
      <c r="A229" s="13" t="s">
        <v>102</v>
      </c>
      <c r="B229" s="29" t="s">
        <v>202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5" t="s">
        <v>18</v>
      </c>
      <c r="R229" s="14" t="s">
        <v>21</v>
      </c>
      <c r="S229" s="14" t="s">
        <v>103</v>
      </c>
      <c r="T229" s="16">
        <v>1031.9996599999999</v>
      </c>
      <c r="U229" s="16">
        <v>1031.9996599999999</v>
      </c>
      <c r="V229" s="17"/>
      <c r="W229" s="17"/>
      <c r="X229" s="16"/>
      <c r="Y229" s="16"/>
      <c r="Z229" s="22"/>
    </row>
    <row r="230" spans="1:26" ht="33.4" customHeight="1">
      <c r="A230" s="13" t="s">
        <v>87</v>
      </c>
      <c r="B230" s="29" t="s">
        <v>202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5" t="s">
        <v>18</v>
      </c>
      <c r="R230" s="14" t="s">
        <v>60</v>
      </c>
      <c r="S230" s="14" t="s">
        <v>62</v>
      </c>
      <c r="T230" s="16">
        <v>870.33133999999995</v>
      </c>
      <c r="U230" s="16">
        <v>870.33133999999995</v>
      </c>
      <c r="V230" s="17"/>
      <c r="W230" s="17"/>
      <c r="X230" s="16"/>
      <c r="Y230" s="16"/>
      <c r="Z230" s="22"/>
    </row>
    <row r="231" spans="1:26" ht="33.4" customHeight="1">
      <c r="A231" s="13" t="s">
        <v>71</v>
      </c>
      <c r="B231" s="29" t="s">
        <v>202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5" t="s">
        <v>18</v>
      </c>
      <c r="R231" s="14" t="s">
        <v>60</v>
      </c>
      <c r="S231" s="14" t="s">
        <v>72</v>
      </c>
      <c r="T231" s="16">
        <v>84</v>
      </c>
      <c r="U231" s="16">
        <v>84</v>
      </c>
      <c r="V231" s="17"/>
      <c r="W231" s="17"/>
      <c r="X231" s="16"/>
      <c r="Y231" s="16"/>
      <c r="Z231" s="22"/>
    </row>
    <row r="232" spans="1:26" ht="33.4" customHeight="1">
      <c r="A232" s="13" t="s">
        <v>156</v>
      </c>
      <c r="B232" s="29" t="s">
        <v>202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5" t="s">
        <v>18</v>
      </c>
      <c r="R232" s="24" t="s">
        <v>62</v>
      </c>
      <c r="S232" s="24" t="s">
        <v>61</v>
      </c>
      <c r="T232" s="16">
        <v>262.67599999999999</v>
      </c>
      <c r="U232" s="16">
        <v>262.67599999999999</v>
      </c>
      <c r="V232" s="17"/>
      <c r="W232" s="17"/>
      <c r="X232" s="16"/>
      <c r="Y232" s="16"/>
      <c r="Z232" s="22"/>
    </row>
    <row r="233" spans="1:26" ht="66.75" customHeight="1">
      <c r="A233" s="35" t="s">
        <v>191</v>
      </c>
      <c r="B233" s="28" t="s">
        <v>187</v>
      </c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37"/>
      <c r="R233" s="14"/>
      <c r="S233" s="14"/>
      <c r="T233" s="16">
        <f>T234</f>
        <v>2888.1889200000001</v>
      </c>
      <c r="U233" s="16">
        <f>U234</f>
        <v>2888.1889200000001</v>
      </c>
      <c r="V233" s="17"/>
      <c r="W233" s="17"/>
      <c r="X233" s="16"/>
      <c r="Y233" s="16"/>
      <c r="Z233" s="22"/>
    </row>
    <row r="234" spans="1:26" ht="33.4" customHeight="1">
      <c r="A234" s="13" t="s">
        <v>17</v>
      </c>
      <c r="B234" s="24" t="s">
        <v>187</v>
      </c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39">
        <v>244</v>
      </c>
      <c r="R234" s="14"/>
      <c r="S234" s="14"/>
      <c r="T234" s="16">
        <f>T235+T236</f>
        <v>2888.1889200000001</v>
      </c>
      <c r="U234" s="16">
        <f>U235+U236</f>
        <v>2888.1889200000001</v>
      </c>
      <c r="V234" s="17"/>
      <c r="W234" s="17"/>
      <c r="X234" s="16"/>
      <c r="Y234" s="16"/>
      <c r="Z234" s="22"/>
    </row>
    <row r="235" spans="1:26" ht="33.4" customHeight="1">
      <c r="A235" s="13" t="s">
        <v>87</v>
      </c>
      <c r="B235" s="24" t="s">
        <v>187</v>
      </c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39">
        <v>244</v>
      </c>
      <c r="R235" s="24" t="s">
        <v>60</v>
      </c>
      <c r="S235" s="24" t="s">
        <v>62</v>
      </c>
      <c r="T235" s="16">
        <v>16.674160000000001</v>
      </c>
      <c r="U235" s="16">
        <v>16.674160000000001</v>
      </c>
      <c r="V235" s="17"/>
      <c r="W235" s="17"/>
      <c r="X235" s="16"/>
      <c r="Y235" s="16"/>
      <c r="Z235" s="22"/>
    </row>
    <row r="236" spans="1:26" ht="33.4" customHeight="1">
      <c r="A236" s="13" t="s">
        <v>102</v>
      </c>
      <c r="B236" s="24" t="s">
        <v>187</v>
      </c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39">
        <v>244</v>
      </c>
      <c r="R236" s="24" t="s">
        <v>21</v>
      </c>
      <c r="S236" s="24" t="s">
        <v>103</v>
      </c>
      <c r="T236" s="16">
        <v>2871.51476</v>
      </c>
      <c r="U236" s="16">
        <v>2871.51476</v>
      </c>
      <c r="V236" s="17"/>
      <c r="W236" s="17"/>
      <c r="X236" s="16"/>
      <c r="Y236" s="16"/>
      <c r="Z236" s="22"/>
    </row>
  </sheetData>
  <mergeCells count="13">
    <mergeCell ref="Q3:U3"/>
    <mergeCell ref="A4:Y4"/>
    <mergeCell ref="A6:A7"/>
    <mergeCell ref="U6:U7"/>
    <mergeCell ref="V6:V7"/>
    <mergeCell ref="X6:X7"/>
    <mergeCell ref="Q6:Q7"/>
    <mergeCell ref="B6:P7"/>
    <mergeCell ref="Y6:Y7"/>
    <mergeCell ref="S6:S7"/>
    <mergeCell ref="W6:W7"/>
    <mergeCell ref="R6:R7"/>
    <mergeCell ref="T6:T7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2020-04-14T12:16:04Z</cp:lastPrinted>
  <dcterms:created xsi:type="dcterms:W3CDTF">2018-04-06T06:24:46Z</dcterms:created>
  <dcterms:modified xsi:type="dcterms:W3CDTF">2021-03-25T13:32:52Z</dcterms:modified>
</cp:coreProperties>
</file>