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4485" yWindow="525" windowWidth="13560" windowHeight="89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5725"/>
</workbook>
</file>

<file path=xl/calcChain.xml><?xml version="1.0" encoding="utf-8"?>
<calcChain xmlns="http://schemas.openxmlformats.org/spreadsheetml/2006/main">
  <c r="D65" i="20"/>
  <c r="D20"/>
  <c r="D19"/>
  <c r="D18"/>
  <c r="D17"/>
  <c r="E17"/>
  <c r="E16" l="1"/>
  <c r="F16"/>
  <c r="G16"/>
  <c r="H16"/>
  <c r="D16"/>
  <c r="E13"/>
  <c r="F13"/>
  <c r="G13"/>
  <c r="H13"/>
  <c r="D13"/>
  <c r="H10" l="1"/>
  <c r="E31"/>
  <c r="F31"/>
  <c r="G31"/>
  <c r="H31"/>
  <c r="H56" l="1"/>
  <c r="G56"/>
  <c r="F56"/>
  <c r="E56"/>
  <c r="H45"/>
  <c r="G45"/>
  <c r="F45"/>
  <c r="E45"/>
  <c r="H43"/>
  <c r="G43"/>
  <c r="F43"/>
  <c r="E43"/>
  <c r="H29"/>
  <c r="G29"/>
  <c r="F29"/>
  <c r="E29"/>
  <c r="H75" l="1"/>
  <c r="G75"/>
  <c r="F75"/>
  <c r="E75"/>
  <c r="H74"/>
  <c r="G74"/>
  <c r="F74"/>
  <c r="E74"/>
  <c r="H65"/>
  <c r="G65"/>
  <c r="F65"/>
  <c r="E65"/>
  <c r="H40"/>
  <c r="G40"/>
  <c r="F40"/>
  <c r="E40"/>
  <c r="D26"/>
  <c r="E36"/>
  <c r="E9" l="1"/>
  <c r="E26"/>
  <c r="E27" s="1"/>
  <c r="F26"/>
  <c r="F9" l="1"/>
  <c r="F36"/>
  <c r="E10"/>
  <c r="E18" s="1"/>
  <c r="G36"/>
  <c r="F27"/>
  <c r="E19" l="1"/>
  <c r="E20"/>
  <c r="G9"/>
  <c r="F10"/>
  <c r="H9" l="1"/>
  <c r="H36"/>
  <c r="H18"/>
  <c r="G10"/>
  <c r="G17" s="1"/>
  <c r="F20"/>
  <c r="F17"/>
  <c r="F18"/>
  <c r="H26"/>
  <c r="G26"/>
  <c r="G27" s="1"/>
  <c r="H17" l="1"/>
  <c r="H19" s="1"/>
  <c r="G18"/>
  <c r="G19" s="1"/>
  <c r="G20"/>
  <c r="H20"/>
  <c r="F19"/>
  <c r="H27"/>
  <c r="E24" l="1"/>
  <c r="G24" l="1"/>
  <c r="F24"/>
  <c r="H24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<sst xmlns="http://schemas.openxmlformats.org/spreadsheetml/2006/main" count="201" uniqueCount="126">
  <si>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</si>
  <si>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</si>
  <si>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</si>
  <si>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</si>
  <si>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</si>
  <si>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</si>
  <si>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</si>
  <si>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</si>
  <si>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</si>
  <si>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</si>
  <si>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</si>
  <si>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</si>
  <si>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</si>
  <si>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</si>
  <si>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</si>
  <si>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</si>
  <si>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</si>
  <si>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</si>
  <si>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</si>
  <si>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</si>
  <si>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</si>
  <si>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</si>
  <si>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</si>
  <si>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</si>
  <si>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</si>
  <si>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</si>
  <si>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</si>
  <si>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</si>
  <si>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</si>
  <si>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</si>
  <si>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</si>
  <si>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</si>
  <si>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</si>
  <si>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</si>
  <si>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</si>
  <si>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</si>
  <si>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</si>
  <si>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</si>
  <si>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</si>
  <si>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</si>
  <si>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</si>
  <si>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</si>
  <si>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</si>
  <si>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</si>
  <si>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</si>
  <si>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</si>
  <si>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</si>
  <si>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</si>
  <si>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</si>
  <si>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</si>
  <si>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</si>
  <si>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</si>
  <si>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</si>
  <si>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</si>
  <si>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</si>
  <si>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</si>
  <si>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</si>
  <si>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</si>
  <si>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</si>
  <si>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</si>
  <si>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</si>
  <si>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</si>
  <si>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</si>
  <si>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</si>
  <si>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</si>
  <si>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</si>
  <si>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</si>
  <si>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</si>
  <si>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</si>
  <si>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</si>
  <si>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</si>
  <si>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</si>
  <si>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</si>
  <si>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</si>
  <si>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</si>
  <si>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</si>
  <si>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</si>
  <si>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</si>
  <si>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</si>
  <si>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</si>
  <si>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</si>
  <si>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</si>
  <si>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</si>
  <si>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</si>
  <si>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</si>
  <si>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</si>
  <si>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</si>
  <si>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</si>
  <si>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</si>
  <si>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</si>
  <si>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</si>
  <si>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</si>
  <si>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</si>
  <si>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</si>
  <si>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</si>
  <si>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</si>
  <si>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</si>
  <si>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</si>
  <si>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</si>
  <si>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</si>
  <si>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</si>
  <si>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</si>
  <si>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</si>
  <si>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</si>
  <si>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</si>
  <si>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</si>
  <si>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</si>
  <si>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</si>
  <si>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</si>
  <si>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</si>
  <si>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</si>
  <si>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</si>
  <si>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</si>
  <si>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</si>
  <si>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</si>
  <si>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</si>
  <si>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</si>
  <si>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</si>
  <si>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</si>
  <si>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</si>
  <si>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</si>
  <si>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</si>
  <si>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</si>
  <si>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</si>
  <si>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</si>
  <si>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Громовское сельское поселение Ленинградской области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</si>
</sst>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view="pageBreakPreview" topLeftCell="A79" zoomScale="120" zoomScaleNormal="100" zoomScaleSheetLayoutView="120" zoomScalePageLayoutView="120" workbookViewId="0">
      <selection activeCell="H88" sqref="H87:H88"/>
    </sheetView>
  </sheetViews>
  <sheetFormatPr defaultColWidth="9.140625" defaultRowHeight="15.75"/>
  <cols>
    <col min="1" max="1" width="9" style="15" customWidth="1"/>
    <col min="2" max="2" width="51.5703125" style="35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66" t="s">
        <v>125</v>
      </c>
      <c r="B1" s="66"/>
      <c r="C1" s="66"/>
      <c r="D1" s="66"/>
      <c r="E1" s="66"/>
      <c r="F1" s="66"/>
      <c r="G1" s="66"/>
      <c r="H1" s="66"/>
    </row>
    <row r="2" spans="1:8" ht="42.75" customHeight="1">
      <c r="A2" s="67" t="s">
        <v>97</v>
      </c>
      <c r="B2" s="68"/>
      <c r="C2" s="68"/>
      <c r="D2" s="68"/>
      <c r="E2" s="68"/>
      <c r="F2" s="68"/>
      <c r="G2" s="68"/>
      <c r="H2" s="68"/>
    </row>
    <row r="3" spans="1:8" s="3" customFormat="1">
      <c r="A3" s="2"/>
      <c r="B3" s="31"/>
      <c r="C3" s="17"/>
      <c r="D3" s="17"/>
      <c r="E3" s="17"/>
      <c r="F3" s="17"/>
      <c r="G3" s="17"/>
      <c r="H3" s="17"/>
    </row>
    <row r="4" spans="1:8">
      <c r="A4" s="69" t="s">
        <v>0</v>
      </c>
      <c r="B4" s="70" t="s">
        <v>1</v>
      </c>
      <c r="C4" s="69" t="s">
        <v>2</v>
      </c>
      <c r="D4" s="22" t="s">
        <v>3</v>
      </c>
      <c r="E4" s="22" t="s">
        <v>59</v>
      </c>
      <c r="F4" s="69" t="s">
        <v>4</v>
      </c>
      <c r="G4" s="71"/>
      <c r="H4" s="71"/>
    </row>
    <row r="5" spans="1:8">
      <c r="A5" s="69"/>
      <c r="B5" s="70"/>
      <c r="C5" s="69"/>
      <c r="D5" s="4">
        <v>2021</v>
      </c>
      <c r="E5" s="29">
        <v>2022</v>
      </c>
      <c r="F5" s="4">
        <v>2023</v>
      </c>
      <c r="G5" s="4">
        <v>2024</v>
      </c>
      <c r="H5" s="4">
        <v>2025</v>
      </c>
    </row>
    <row r="6" spans="1:8">
      <c r="A6" s="5" t="s">
        <v>5</v>
      </c>
      <c r="B6" s="32" t="s">
        <v>6</v>
      </c>
      <c r="C6" s="6"/>
      <c r="D6" s="6"/>
      <c r="E6" s="6"/>
      <c r="F6" s="6"/>
      <c r="G6" s="6"/>
      <c r="H6" s="6"/>
    </row>
    <row r="7" spans="1:8">
      <c r="A7" s="24">
        <v>1</v>
      </c>
      <c r="B7" s="33" t="s">
        <v>81</v>
      </c>
      <c r="C7" s="12" t="s">
        <v>8</v>
      </c>
      <c r="D7" s="47">
        <v>2372</v>
      </c>
      <c r="E7" s="47">
        <v>2206</v>
      </c>
      <c r="F7" s="47">
        <v>2186</v>
      </c>
      <c r="G7" s="47">
        <v>2154</v>
      </c>
      <c r="H7" s="47">
        <v>2122</v>
      </c>
    </row>
    <row r="8" spans="1:8">
      <c r="A8" s="24" t="s">
        <v>37</v>
      </c>
      <c r="B8" s="33" t="s">
        <v>79</v>
      </c>
      <c r="C8" s="12" t="s">
        <v>8</v>
      </c>
      <c r="D8" s="19"/>
      <c r="E8" s="19"/>
      <c r="F8" s="19"/>
      <c r="G8" s="19"/>
      <c r="H8" s="19"/>
    </row>
    <row r="9" spans="1:8">
      <c r="A9" s="24" t="s">
        <v>38</v>
      </c>
      <c r="B9" s="33" t="s">
        <v>80</v>
      </c>
      <c r="C9" s="12" t="s">
        <v>8</v>
      </c>
      <c r="D9" s="19">
        <v>2372</v>
      </c>
      <c r="E9" s="19">
        <f>E7-E8</f>
        <v>2206</v>
      </c>
      <c r="F9" s="19">
        <f t="shared" ref="F9:H9" si="0">F7-F8</f>
        <v>2186</v>
      </c>
      <c r="G9" s="19">
        <f t="shared" si="0"/>
        <v>2154</v>
      </c>
      <c r="H9" s="19">
        <f t="shared" si="0"/>
        <v>2122</v>
      </c>
    </row>
    <row r="10" spans="1:8">
      <c r="A10" s="26" t="s">
        <v>45</v>
      </c>
      <c r="B10" s="33" t="s">
        <v>60</v>
      </c>
      <c r="C10" s="12" t="s">
        <v>8</v>
      </c>
      <c r="D10" s="19">
        <v>2289</v>
      </c>
      <c r="E10" s="19">
        <f>(E7+F7)/2</f>
        <v>2196</v>
      </c>
      <c r="F10" s="19">
        <f>(F7+G7)/2</f>
        <v>2170</v>
      </c>
      <c r="G10" s="19">
        <f>(G7+H7)/2</f>
        <v>2138</v>
      </c>
      <c r="H10" s="19">
        <f>(H7+(H7+H13+H16))/2</f>
        <v>2106</v>
      </c>
    </row>
    <row r="11" spans="1:8">
      <c r="A11" s="23" t="s">
        <v>46</v>
      </c>
      <c r="B11" s="33" t="s">
        <v>43</v>
      </c>
      <c r="C11" s="12" t="s">
        <v>8</v>
      </c>
      <c r="D11" s="19">
        <v>8</v>
      </c>
      <c r="E11" s="19">
        <v>3</v>
      </c>
      <c r="F11" s="19">
        <v>8</v>
      </c>
      <c r="G11" s="19">
        <v>8</v>
      </c>
      <c r="H11" s="19">
        <v>8</v>
      </c>
    </row>
    <row r="12" spans="1:8">
      <c r="A12" s="23" t="s">
        <v>47</v>
      </c>
      <c r="B12" s="33" t="s">
        <v>44</v>
      </c>
      <c r="C12" s="12" t="s">
        <v>8</v>
      </c>
      <c r="D12" s="19">
        <v>45</v>
      </c>
      <c r="E12" s="19">
        <v>32</v>
      </c>
      <c r="F12" s="19">
        <v>28</v>
      </c>
      <c r="G12" s="19">
        <v>28</v>
      </c>
      <c r="H12" s="19">
        <v>28</v>
      </c>
    </row>
    <row r="13" spans="1:8">
      <c r="A13" s="30" t="s">
        <v>48</v>
      </c>
      <c r="B13" s="33" t="s">
        <v>98</v>
      </c>
      <c r="C13" s="12" t="s">
        <v>8</v>
      </c>
      <c r="D13" s="19">
        <f>D11-D12</f>
        <v>-37</v>
      </c>
      <c r="E13" s="53">
        <f t="shared" ref="E13:H13" si="1">E11-E12</f>
        <v>-29</v>
      </c>
      <c r="F13" s="53">
        <f t="shared" si="1"/>
        <v>-20</v>
      </c>
      <c r="G13" s="53">
        <f t="shared" si="1"/>
        <v>-20</v>
      </c>
      <c r="H13" s="53">
        <f t="shared" si="1"/>
        <v>-20</v>
      </c>
    </row>
    <row r="14" spans="1:8">
      <c r="A14" s="30" t="s">
        <v>51</v>
      </c>
      <c r="B14" s="33" t="s">
        <v>99</v>
      </c>
      <c r="C14" s="12" t="s">
        <v>8</v>
      </c>
      <c r="D14" s="19">
        <v>45</v>
      </c>
      <c r="E14" s="53">
        <v>44</v>
      </c>
      <c r="F14" s="53">
        <v>28</v>
      </c>
      <c r="G14" s="53">
        <v>28</v>
      </c>
      <c r="H14" s="53">
        <v>28</v>
      </c>
    </row>
    <row r="15" spans="1:8">
      <c r="A15" s="30" t="s">
        <v>52</v>
      </c>
      <c r="B15" s="33" t="s">
        <v>100</v>
      </c>
      <c r="C15" s="12" t="s">
        <v>8</v>
      </c>
      <c r="D15" s="19">
        <v>59</v>
      </c>
      <c r="E15" s="53">
        <v>35</v>
      </c>
      <c r="F15" s="53">
        <v>40</v>
      </c>
      <c r="G15" s="53">
        <v>40</v>
      </c>
      <c r="H15" s="53">
        <v>40</v>
      </c>
    </row>
    <row r="16" spans="1:8">
      <c r="A16" s="30" t="s">
        <v>53</v>
      </c>
      <c r="B16" s="33" t="s">
        <v>56</v>
      </c>
      <c r="C16" s="12" t="s">
        <v>8</v>
      </c>
      <c r="D16" s="19">
        <f>D14-D15</f>
        <v>-14</v>
      </c>
      <c r="E16" s="53">
        <f t="shared" ref="E16:H16" si="2">E14-E15</f>
        <v>9</v>
      </c>
      <c r="F16" s="53">
        <f t="shared" si="2"/>
        <v>-12</v>
      </c>
      <c r="G16" s="53">
        <f t="shared" si="2"/>
        <v>-12</v>
      </c>
      <c r="H16" s="53">
        <f t="shared" si="2"/>
        <v>-12</v>
      </c>
    </row>
    <row r="17" spans="1:16384" ht="31.5">
      <c r="A17" s="30" t="s">
        <v>67</v>
      </c>
      <c r="B17" s="33" t="s">
        <v>9</v>
      </c>
      <c r="C17" s="12" t="s">
        <v>86</v>
      </c>
      <c r="D17" s="19">
        <f>D11/D10*1000</f>
        <v>3.4949759720401921</v>
      </c>
      <c r="E17" s="53">
        <f>E11/E10*1000</f>
        <v>1.3661202185792349</v>
      </c>
      <c r="F17" s="53">
        <f>F11/F10*1000</f>
        <v>3.6866359447004609</v>
      </c>
      <c r="G17" s="53">
        <f>G11/G10*1000</f>
        <v>3.7418147801683816</v>
      </c>
      <c r="H17" s="53">
        <f>H11/H10*1000</f>
        <v>3.7986704653371324</v>
      </c>
    </row>
    <row r="18" spans="1:16384" ht="31.5">
      <c r="A18" s="30" t="s">
        <v>68</v>
      </c>
      <c r="B18" s="33" t="s">
        <v>10</v>
      </c>
      <c r="C18" s="12" t="s">
        <v>86</v>
      </c>
      <c r="D18" s="19">
        <f>D12/D10*1000</f>
        <v>19.65923984272608</v>
      </c>
      <c r="E18" s="19">
        <f>E12/E10*1000</f>
        <v>14.571948998178506</v>
      </c>
      <c r="F18" s="19">
        <f>F12/F10*1000</f>
        <v>12.903225806451612</v>
      </c>
      <c r="G18" s="19">
        <f>G12/G10*1000</f>
        <v>13.096351730589337</v>
      </c>
      <c r="H18" s="19">
        <f>H12/H10*1000</f>
        <v>13.295346628679962</v>
      </c>
    </row>
    <row r="19" spans="1:16384" ht="31.5">
      <c r="A19" s="30" t="s">
        <v>69</v>
      </c>
      <c r="B19" s="33" t="s">
        <v>11</v>
      </c>
      <c r="C19" s="12" t="s">
        <v>86</v>
      </c>
      <c r="D19" s="19">
        <f>D17-D18</f>
        <v>-16.16426387068589</v>
      </c>
      <c r="E19" s="19">
        <f>E17-E18</f>
        <v>-13.205828779599271</v>
      </c>
      <c r="F19" s="19">
        <f>F17-F18</f>
        <v>-9.2165898617511512</v>
      </c>
      <c r="G19" s="19">
        <f>G17-G18</f>
        <v>-9.3545369504209557</v>
      </c>
      <c r="H19" s="19">
        <f>H17-H18</f>
        <v>-9.4966761633428298</v>
      </c>
    </row>
    <row r="20" spans="1:16384" ht="31.5">
      <c r="A20" s="30" t="s">
        <v>70</v>
      </c>
      <c r="B20" s="33" t="s">
        <v>12</v>
      </c>
      <c r="C20" s="12" t="s">
        <v>86</v>
      </c>
      <c r="D20" s="19">
        <f>D16/D10*1000</f>
        <v>-6.1162079510703364</v>
      </c>
      <c r="E20" s="19">
        <f>E16/E10*1000</f>
        <v>4.0983606557377055</v>
      </c>
      <c r="F20" s="19">
        <f>F16/F10*1000</f>
        <v>-5.5299539170506913</v>
      </c>
      <c r="G20" s="19">
        <f>G16/G10*1000</f>
        <v>-5.6127221702525718</v>
      </c>
      <c r="H20" s="19">
        <f>H16/H10*1000</f>
        <v>-5.6980056980056979</v>
      </c>
    </row>
    <row r="21" spans="1:16384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>
      <c r="A22" s="37" t="s">
        <v>66</v>
      </c>
      <c r="B22" s="38" t="s">
        <v>101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65" t="s">
        <v>45</v>
      </c>
      <c r="B23" s="63" t="s">
        <v>65</v>
      </c>
      <c r="C23" s="12" t="s">
        <v>121</v>
      </c>
      <c r="D23" s="19"/>
      <c r="E23" s="19"/>
      <c r="F23" s="19"/>
      <c r="G23" s="19"/>
      <c r="H23" s="19"/>
    </row>
    <row r="24" spans="1:16384" ht="46.5" customHeight="1">
      <c r="A24" s="65"/>
      <c r="B24" s="64"/>
      <c r="C24" s="21" t="s">
        <v>96</v>
      </c>
      <c r="D24" s="19"/>
      <c r="E24" s="28" t="e">
        <f>E23/D23*100</f>
        <v>#DIV/0!</v>
      </c>
      <c r="F24" s="28" t="e">
        <f>F23/E23*100</f>
        <v>#DIV/0!</v>
      </c>
      <c r="G24" s="28" t="e">
        <f>G23/F23*100</f>
        <v>#DIV/0!</v>
      </c>
      <c r="H24" s="28" t="e">
        <f>H23/G23*100</f>
        <v>#DIV/0!</v>
      </c>
    </row>
    <row r="25" spans="1:16384" ht="15" customHeight="1">
      <c r="A25" s="7" t="s">
        <v>14</v>
      </c>
      <c r="B25" s="80" t="s">
        <v>18</v>
      </c>
      <c r="C25" s="80"/>
      <c r="D25" s="80"/>
      <c r="E25" s="80"/>
      <c r="F25" s="80"/>
      <c r="G25" s="80"/>
      <c r="H25" s="80"/>
      <c r="I25" s="8"/>
      <c r="J25" s="8"/>
      <c r="K25" s="8"/>
    </row>
    <row r="26" spans="1:16384">
      <c r="A26" s="74">
        <v>1</v>
      </c>
      <c r="B26" s="77" t="s">
        <v>73</v>
      </c>
      <c r="C26" s="12" t="s">
        <v>121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74"/>
      <c r="B27" s="78"/>
      <c r="C27" s="21" t="s">
        <v>96</v>
      </c>
      <c r="D27" s="19"/>
      <c r="E27" s="28" t="e">
        <f>E26/D26*100</f>
        <v>#DIV/0!</v>
      </c>
      <c r="F27" s="28" t="e">
        <f>F26/E26*100</f>
        <v>#DIV/0!</v>
      </c>
      <c r="G27" s="28" t="e">
        <f>G26/F26*100</f>
        <v>#DIV/0!</v>
      </c>
      <c r="H27" s="28" t="e">
        <f>H26/G26*100</f>
        <v>#DIV/0!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74" t="s">
        <v>37</v>
      </c>
      <c r="B28" s="77" t="s">
        <v>61</v>
      </c>
      <c r="C28" s="12" t="s">
        <v>121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74"/>
      <c r="B29" s="78"/>
      <c r="C29" s="21" t="s">
        <v>96</v>
      </c>
      <c r="D29" s="19"/>
      <c r="E29" s="28" t="e">
        <f>E28/D28*100</f>
        <v>#DIV/0!</v>
      </c>
      <c r="F29" s="28" t="e">
        <f>F28/E28*100</f>
        <v>#DIV/0!</v>
      </c>
      <c r="G29" s="28" t="e">
        <f>G28/F28*100</f>
        <v>#DIV/0!</v>
      </c>
      <c r="H29" s="28" t="e">
        <f>H28/G28*100</f>
        <v>#DIV/0!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74" t="s">
        <v>38</v>
      </c>
      <c r="B30" s="77" t="s">
        <v>62</v>
      </c>
      <c r="C30" s="12" t="s">
        <v>121</v>
      </c>
      <c r="D30" s="19"/>
      <c r="E30" s="19"/>
      <c r="F30" s="19"/>
      <c r="G30" s="19"/>
      <c r="H30" s="19"/>
    </row>
    <row r="31" spans="1:16384" ht="63" customHeight="1">
      <c r="A31" s="74"/>
      <c r="B31" s="79"/>
      <c r="C31" s="86" t="s">
        <v>96</v>
      </c>
      <c r="D31" s="84"/>
      <c r="E31" s="84" t="e">
        <f>E30/D30*100</f>
        <v>#DIV/0!</v>
      </c>
      <c r="F31" s="84" t="e">
        <f t="shared" ref="F31:H31" si="3">F30/E30*100</f>
        <v>#DIV/0!</v>
      </c>
      <c r="G31" s="84" t="e">
        <f t="shared" si="3"/>
        <v>#DIV/0!</v>
      </c>
      <c r="H31" s="84" t="e">
        <f t="shared" si="3"/>
        <v>#DIV/0!</v>
      </c>
    </row>
    <row r="32" spans="1:16384">
      <c r="A32" s="74"/>
      <c r="B32" s="78"/>
      <c r="C32" s="87"/>
      <c r="D32" s="85"/>
      <c r="E32" s="85"/>
      <c r="F32" s="85"/>
      <c r="G32" s="85"/>
      <c r="H32" s="85"/>
    </row>
    <row r="33" spans="1:8">
      <c r="A33" s="7" t="s">
        <v>17</v>
      </c>
      <c r="B33" s="32" t="s">
        <v>24</v>
      </c>
      <c r="C33" s="13"/>
      <c r="D33" s="13"/>
      <c r="E33" s="13"/>
      <c r="F33" s="13"/>
      <c r="G33" s="13"/>
      <c r="H33" s="13"/>
    </row>
    <row r="34" spans="1:8" ht="31.5">
      <c r="A34" s="23" t="s">
        <v>66</v>
      </c>
      <c r="B34" s="33" t="s">
        <v>49</v>
      </c>
      <c r="C34" s="12" t="s">
        <v>26</v>
      </c>
      <c r="D34" s="19"/>
      <c r="E34" s="19"/>
      <c r="F34" s="19"/>
      <c r="G34" s="19"/>
      <c r="H34" s="19"/>
    </row>
    <row r="35" spans="1:8" ht="31.5">
      <c r="A35" s="36" t="s">
        <v>45</v>
      </c>
      <c r="B35" s="39" t="s">
        <v>102</v>
      </c>
      <c r="C35" s="12" t="s">
        <v>83</v>
      </c>
      <c r="D35" s="19"/>
      <c r="E35" s="19"/>
      <c r="F35" s="19"/>
      <c r="G35" s="19"/>
      <c r="H35" s="19"/>
    </row>
    <row r="36" spans="1:8" ht="31.5">
      <c r="A36" s="23">
        <v>3</v>
      </c>
      <c r="B36" s="33" t="s">
        <v>71</v>
      </c>
      <c r="C36" s="12" t="s">
        <v>27</v>
      </c>
      <c r="D36" s="19"/>
      <c r="E36" s="19">
        <f t="shared" ref="E36:H36" si="4">E34/E7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</row>
    <row r="37" spans="1:8">
      <c r="A37" s="14" t="s">
        <v>19</v>
      </c>
      <c r="B37" s="48" t="s">
        <v>29</v>
      </c>
      <c r="C37" s="62"/>
      <c r="D37" s="62"/>
      <c r="E37" s="62"/>
      <c r="F37" s="62"/>
      <c r="G37" s="62"/>
      <c r="H37" s="62"/>
    </row>
    <row r="38" spans="1:8" ht="31.5">
      <c r="A38" s="49" t="s">
        <v>66</v>
      </c>
      <c r="B38" s="51" t="s">
        <v>58</v>
      </c>
      <c r="C38" s="58" t="s">
        <v>54</v>
      </c>
      <c r="D38" s="53">
        <v>45.8</v>
      </c>
      <c r="E38" s="53">
        <v>45.8</v>
      </c>
      <c r="F38" s="53">
        <v>45.8</v>
      </c>
      <c r="G38" s="53">
        <v>45.8</v>
      </c>
      <c r="H38" s="53">
        <v>45.8</v>
      </c>
    </row>
    <row r="39" spans="1:8" ht="47.25">
      <c r="A39" s="49" t="s">
        <v>45</v>
      </c>
      <c r="B39" s="51" t="s">
        <v>103</v>
      </c>
      <c r="C39" s="58" t="s">
        <v>54</v>
      </c>
      <c r="D39" s="53">
        <v>8.3000000000000007</v>
      </c>
      <c r="E39" s="53">
        <v>8.6</v>
      </c>
      <c r="F39" s="53">
        <v>8.6</v>
      </c>
      <c r="G39" s="53">
        <v>8.6</v>
      </c>
      <c r="H39" s="53">
        <v>8.6</v>
      </c>
    </row>
    <row r="40" spans="1:8" ht="78.75">
      <c r="A40" s="49" t="s">
        <v>46</v>
      </c>
      <c r="B40" s="51" t="s">
        <v>120</v>
      </c>
      <c r="C40" s="58" t="s">
        <v>7</v>
      </c>
      <c r="D40" s="53"/>
      <c r="E40" s="53">
        <f>E39/E38*100</f>
        <v>18.777292576419214</v>
      </c>
      <c r="F40" s="53">
        <f>F39/F38*100</f>
        <v>18.777292576419214</v>
      </c>
      <c r="G40" s="53">
        <f>G39/G38*100</f>
        <v>18.777292576419214</v>
      </c>
      <c r="H40" s="53">
        <f>H39/H38*100</f>
        <v>18.777292576419214</v>
      </c>
    </row>
    <row r="41" spans="1:8">
      <c r="A41" s="7" t="s">
        <v>20</v>
      </c>
      <c r="B41" s="32" t="s">
        <v>21</v>
      </c>
      <c r="C41" s="13"/>
      <c r="D41" s="13"/>
      <c r="E41" s="13"/>
      <c r="F41" s="13"/>
      <c r="G41" s="13"/>
      <c r="H41" s="13"/>
    </row>
    <row r="42" spans="1:8">
      <c r="A42" s="75">
        <v>1</v>
      </c>
      <c r="B42" s="76" t="s">
        <v>78</v>
      </c>
      <c r="C42" s="12" t="s">
        <v>121</v>
      </c>
      <c r="D42" s="19"/>
      <c r="E42" s="19"/>
      <c r="F42" s="19"/>
      <c r="G42" s="19"/>
      <c r="H42" s="19"/>
    </row>
    <row r="43" spans="1:8" ht="63">
      <c r="A43" s="75"/>
      <c r="B43" s="76"/>
      <c r="C43" s="21" t="s">
        <v>96</v>
      </c>
      <c r="D43" s="19"/>
      <c r="E43" s="28" t="e">
        <f>E42/D42*100</f>
        <v>#DIV/0!</v>
      </c>
      <c r="F43" s="28" t="e">
        <f>F42/E42*100</f>
        <v>#DIV/0!</v>
      </c>
      <c r="G43" s="28" t="e">
        <f>G42/F42*100</f>
        <v>#DIV/0!</v>
      </c>
      <c r="H43" s="28" t="e">
        <f>H42/G42*100</f>
        <v>#DIV/0!</v>
      </c>
    </row>
    <row r="44" spans="1:8">
      <c r="A44" s="81" t="s">
        <v>45</v>
      </c>
      <c r="B44" s="73" t="s">
        <v>50</v>
      </c>
      <c r="C44" s="12" t="s">
        <v>121</v>
      </c>
      <c r="D44" s="19"/>
      <c r="E44" s="19"/>
      <c r="F44" s="19"/>
      <c r="G44" s="19"/>
      <c r="H44" s="19"/>
    </row>
    <row r="45" spans="1:8" ht="63">
      <c r="A45" s="81"/>
      <c r="B45" s="73"/>
      <c r="C45" s="21" t="s">
        <v>96</v>
      </c>
      <c r="D45" s="19"/>
      <c r="E45" s="28" t="e">
        <f>E44/D44*100</f>
        <v>#DIV/0!</v>
      </c>
      <c r="F45" s="28" t="e">
        <f>F44/E44*100</f>
        <v>#DIV/0!</v>
      </c>
      <c r="G45" s="28" t="e">
        <f>G44/F44*100</f>
        <v>#DIV/0!</v>
      </c>
      <c r="H45" s="28" t="e">
        <f>H44/G44*100</f>
        <v>#DIV/0!</v>
      </c>
    </row>
    <row r="46" spans="1:8" ht="31.5">
      <c r="A46" s="52" t="s">
        <v>46</v>
      </c>
      <c r="B46" s="50" t="s">
        <v>104</v>
      </c>
      <c r="C46" s="45" t="s">
        <v>83</v>
      </c>
      <c r="D46" s="59">
        <v>22</v>
      </c>
      <c r="E46" s="59">
        <v>24</v>
      </c>
      <c r="F46" s="59">
        <v>24</v>
      </c>
      <c r="G46" s="59">
        <v>24</v>
      </c>
      <c r="H46" s="59">
        <v>24</v>
      </c>
    </row>
    <row r="47" spans="1:8" ht="31.5">
      <c r="A47" s="52" t="s">
        <v>47</v>
      </c>
      <c r="B47" s="50" t="s">
        <v>105</v>
      </c>
      <c r="C47" s="45" t="s">
        <v>26</v>
      </c>
      <c r="D47" s="53">
        <v>891.4</v>
      </c>
      <c r="E47" s="53">
        <v>1258.8</v>
      </c>
      <c r="F47" s="53">
        <v>1258.8</v>
      </c>
      <c r="G47" s="53">
        <v>1258.8</v>
      </c>
      <c r="H47" s="53">
        <v>1258.8</v>
      </c>
    </row>
    <row r="48" spans="1:8" ht="31.5">
      <c r="A48" s="52" t="s">
        <v>48</v>
      </c>
      <c r="B48" s="50" t="s">
        <v>106</v>
      </c>
      <c r="C48" s="45" t="s">
        <v>83</v>
      </c>
      <c r="D48" s="59">
        <v>2</v>
      </c>
      <c r="E48" s="59">
        <v>3</v>
      </c>
      <c r="F48" s="59">
        <v>3</v>
      </c>
      <c r="G48" s="59">
        <v>3</v>
      </c>
      <c r="H48" s="59">
        <v>3</v>
      </c>
    </row>
    <row r="49" spans="1:8" ht="63">
      <c r="A49" s="52" t="s">
        <v>51</v>
      </c>
      <c r="B49" s="50" t="s">
        <v>107</v>
      </c>
      <c r="C49" s="45" t="s">
        <v>83</v>
      </c>
      <c r="D49" s="59">
        <v>8</v>
      </c>
      <c r="E49" s="59">
        <v>6</v>
      </c>
      <c r="F49" s="59">
        <v>7</v>
      </c>
      <c r="G49" s="59">
        <v>7</v>
      </c>
      <c r="H49" s="59">
        <v>7</v>
      </c>
    </row>
    <row r="50" spans="1:8">
      <c r="A50" s="7" t="s">
        <v>22</v>
      </c>
      <c r="B50" s="32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3" t="s">
        <v>82</v>
      </c>
      <c r="C51" s="12" t="s">
        <v>83</v>
      </c>
      <c r="D51" s="47">
        <v>6</v>
      </c>
      <c r="E51" s="47">
        <v>6</v>
      </c>
      <c r="F51" s="47">
        <v>6</v>
      </c>
      <c r="G51" s="47">
        <v>6</v>
      </c>
      <c r="H51" s="47">
        <v>6</v>
      </c>
    </row>
    <row r="52" spans="1:8" ht="63">
      <c r="A52" s="25" t="s">
        <v>45</v>
      </c>
      <c r="B52" s="33" t="s">
        <v>89</v>
      </c>
      <c r="C52" s="12" t="s">
        <v>84</v>
      </c>
      <c r="D52" s="47">
        <v>100</v>
      </c>
      <c r="E52" s="47">
        <v>100</v>
      </c>
      <c r="F52" s="47">
        <v>100</v>
      </c>
      <c r="G52" s="47">
        <v>100</v>
      </c>
      <c r="H52" s="47">
        <v>100</v>
      </c>
    </row>
    <row r="53" spans="1:8" ht="47.25">
      <c r="A53" s="25" t="s">
        <v>46</v>
      </c>
      <c r="B53" s="33" t="s">
        <v>108</v>
      </c>
      <c r="C53" s="12" t="s">
        <v>83</v>
      </c>
      <c r="D53" s="47">
        <v>22</v>
      </c>
      <c r="E53" s="47">
        <v>24</v>
      </c>
      <c r="F53" s="47">
        <v>24</v>
      </c>
      <c r="G53" s="47">
        <v>24</v>
      </c>
      <c r="H53" s="47">
        <v>24</v>
      </c>
    </row>
    <row r="54" spans="1:8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>
      <c r="A55" s="82">
        <v>1</v>
      </c>
      <c r="B55" s="63" t="s">
        <v>95</v>
      </c>
      <c r="C55" s="12" t="s">
        <v>121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63">
      <c r="A56" s="83"/>
      <c r="B56" s="64"/>
      <c r="C56" s="21" t="s">
        <v>96</v>
      </c>
      <c r="D56" s="19"/>
      <c r="E56" s="28" t="e">
        <f>E55/D55*100</f>
        <v>#DIV/0!</v>
      </c>
      <c r="F56" s="28" t="e">
        <f>F55/E55*100</f>
        <v>#DIV/0!</v>
      </c>
      <c r="G56" s="28" t="e">
        <f>G55/F55*100</f>
        <v>#DIV/0!</v>
      </c>
      <c r="H56" s="28" t="e">
        <f>H55/G55*100</f>
        <v>#DIV/0!</v>
      </c>
    </row>
    <row r="57" spans="1:8" ht="31.5">
      <c r="A57" s="14" t="s">
        <v>28</v>
      </c>
      <c r="B57" s="32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3" t="s">
        <v>93</v>
      </c>
      <c r="C58" s="12" t="s">
        <v>121</v>
      </c>
      <c r="D58" s="19">
        <v>64323.5</v>
      </c>
      <c r="E58" s="19">
        <v>49394.8</v>
      </c>
      <c r="F58" s="19">
        <v>25740.6</v>
      </c>
      <c r="G58" s="19">
        <v>24967.200000000001</v>
      </c>
      <c r="H58" s="19">
        <v>24970</v>
      </c>
    </row>
    <row r="59" spans="1:8">
      <c r="A59" s="11" t="s">
        <v>37</v>
      </c>
      <c r="B59" s="33" t="s">
        <v>30</v>
      </c>
      <c r="C59" s="12" t="s">
        <v>121</v>
      </c>
      <c r="D59" s="19">
        <v>49048.2</v>
      </c>
      <c r="E59" s="19">
        <v>22779.599999999999</v>
      </c>
      <c r="F59" s="19">
        <v>20279.7</v>
      </c>
      <c r="G59" s="19">
        <v>19329.900000000001</v>
      </c>
      <c r="H59" s="19">
        <v>19300</v>
      </c>
    </row>
    <row r="60" spans="1:8">
      <c r="A60" s="11" t="s">
        <v>57</v>
      </c>
      <c r="B60" s="33" t="s">
        <v>76</v>
      </c>
      <c r="C60" s="12" t="s">
        <v>121</v>
      </c>
      <c r="D60" s="19">
        <v>25016</v>
      </c>
      <c r="E60" s="19">
        <v>20949.099999999999</v>
      </c>
      <c r="F60" s="19">
        <v>19549.2</v>
      </c>
      <c r="G60" s="19">
        <v>18599.400000000001</v>
      </c>
      <c r="H60" s="19">
        <v>18600</v>
      </c>
    </row>
    <row r="61" spans="1:8">
      <c r="A61" s="11" t="s">
        <v>42</v>
      </c>
      <c r="B61" s="33" t="s">
        <v>77</v>
      </c>
      <c r="C61" s="12" t="s">
        <v>121</v>
      </c>
      <c r="D61" s="19">
        <v>24032.2</v>
      </c>
      <c r="E61" s="19">
        <v>1830.5</v>
      </c>
      <c r="F61" s="19">
        <v>730.5</v>
      </c>
      <c r="G61" s="19">
        <v>730.5</v>
      </c>
      <c r="H61" s="19">
        <v>700</v>
      </c>
    </row>
    <row r="62" spans="1:8">
      <c r="A62" s="11" t="s">
        <v>38</v>
      </c>
      <c r="B62" s="33" t="s">
        <v>63</v>
      </c>
      <c r="C62" s="12" t="s">
        <v>121</v>
      </c>
      <c r="D62" s="19">
        <v>15275.3</v>
      </c>
      <c r="E62" s="19">
        <v>26615.200000000001</v>
      </c>
      <c r="F62" s="19">
        <v>5460.8</v>
      </c>
      <c r="G62" s="19">
        <v>5637.3</v>
      </c>
      <c r="H62" s="19">
        <v>5670</v>
      </c>
    </row>
    <row r="63" spans="1:8" ht="31.5">
      <c r="A63" s="23">
        <v>2</v>
      </c>
      <c r="B63" s="33" t="s">
        <v>91</v>
      </c>
      <c r="C63" s="12" t="s">
        <v>121</v>
      </c>
      <c r="D63" s="19">
        <v>48914.1</v>
      </c>
      <c r="E63" s="19">
        <v>70329.399999999994</v>
      </c>
      <c r="F63" s="19">
        <v>25740.6</v>
      </c>
      <c r="G63" s="19">
        <v>24967.200000000001</v>
      </c>
      <c r="H63" s="19">
        <v>24970</v>
      </c>
    </row>
    <row r="64" spans="1:8">
      <c r="A64" s="23" t="s">
        <v>41</v>
      </c>
      <c r="B64" s="8" t="s">
        <v>94</v>
      </c>
      <c r="C64" s="12" t="s">
        <v>121</v>
      </c>
      <c r="D64" s="19">
        <v>37477</v>
      </c>
      <c r="E64" s="19">
        <v>58488.4</v>
      </c>
      <c r="F64" s="19">
        <v>17001.599999999999</v>
      </c>
      <c r="G64" s="19">
        <v>16106.3</v>
      </c>
      <c r="H64" s="19">
        <v>16100</v>
      </c>
    </row>
    <row r="65" spans="1:16384" ht="31.5">
      <c r="A65" s="23">
        <v>3</v>
      </c>
      <c r="B65" s="33" t="s">
        <v>92</v>
      </c>
      <c r="C65" s="12" t="s">
        <v>121</v>
      </c>
      <c r="D65" s="19">
        <f>D58-D63</f>
        <v>15409.400000000001</v>
      </c>
      <c r="E65" s="19">
        <f>E58-E63</f>
        <v>-20934.599999999991</v>
      </c>
      <c r="F65" s="19">
        <f>F58-F63</f>
        <v>0</v>
      </c>
      <c r="G65" s="19">
        <f>G58-G63</f>
        <v>0</v>
      </c>
      <c r="H65" s="19">
        <f>H58-H63</f>
        <v>0</v>
      </c>
    </row>
    <row r="66" spans="1:16384" hidden="1">
      <c r="A66" s="23" t="s">
        <v>47</v>
      </c>
      <c r="B66" s="33" t="s">
        <v>55</v>
      </c>
      <c r="C66" s="12" t="s">
        <v>85</v>
      </c>
      <c r="D66" s="19"/>
      <c r="E66" s="19"/>
      <c r="F66" s="19"/>
      <c r="G66" s="19"/>
      <c r="H66" s="19"/>
    </row>
    <row r="67" spans="1:16384">
      <c r="A67" s="7" t="s">
        <v>87</v>
      </c>
      <c r="B67" s="32" t="s">
        <v>31</v>
      </c>
      <c r="C67" s="13"/>
      <c r="D67" s="13"/>
      <c r="E67" s="13"/>
      <c r="F67" s="13"/>
      <c r="G67" s="13"/>
      <c r="H67" s="13"/>
    </row>
    <row r="68" spans="1:16384" ht="31.5">
      <c r="A68" s="23">
        <v>1</v>
      </c>
      <c r="B68" s="46" t="s">
        <v>32</v>
      </c>
      <c r="C68" s="12" t="s">
        <v>8</v>
      </c>
      <c r="D68" s="19"/>
      <c r="E68" s="19"/>
      <c r="F68" s="19"/>
      <c r="G68" s="19"/>
      <c r="H68" s="19"/>
    </row>
    <row r="69" spans="1:16384" ht="47.25">
      <c r="A69" s="23" t="s">
        <v>45</v>
      </c>
      <c r="B69" s="51" t="s">
        <v>34</v>
      </c>
      <c r="C69" s="58" t="s">
        <v>8</v>
      </c>
      <c r="D69" s="56">
        <v>22</v>
      </c>
      <c r="E69" s="59">
        <v>9</v>
      </c>
      <c r="F69" s="19">
        <v>9</v>
      </c>
      <c r="G69" s="19">
        <v>9</v>
      </c>
      <c r="H69" s="19">
        <v>9</v>
      </c>
    </row>
    <row r="70" spans="1:16384" ht="31.5">
      <c r="A70" s="23" t="s">
        <v>46</v>
      </c>
      <c r="B70" s="51" t="s">
        <v>33</v>
      </c>
      <c r="C70" s="58" t="s">
        <v>7</v>
      </c>
      <c r="D70" s="56">
        <v>0.67</v>
      </c>
      <c r="E70" s="60">
        <v>0.45</v>
      </c>
      <c r="F70" s="54">
        <v>0.45</v>
      </c>
      <c r="G70" s="54">
        <v>0.45</v>
      </c>
      <c r="H70" s="54">
        <v>0.45</v>
      </c>
    </row>
    <row r="71" spans="1:16384" ht="47.25">
      <c r="A71" s="23" t="s">
        <v>47</v>
      </c>
      <c r="B71" s="51" t="s">
        <v>35</v>
      </c>
      <c r="C71" s="58" t="s">
        <v>36</v>
      </c>
      <c r="D71" s="61">
        <v>66</v>
      </c>
      <c r="E71" s="59">
        <v>73</v>
      </c>
      <c r="F71" s="19">
        <v>73</v>
      </c>
      <c r="G71" s="19">
        <v>73</v>
      </c>
      <c r="H71" s="19">
        <v>73</v>
      </c>
    </row>
    <row r="72" spans="1:16384" s="8" customFormat="1" ht="31.5">
      <c r="A72" s="26" t="s">
        <v>48</v>
      </c>
      <c r="B72" s="33" t="s">
        <v>64</v>
      </c>
      <c r="C72" s="12" t="s">
        <v>8</v>
      </c>
      <c r="D72" s="19"/>
      <c r="E72" s="19"/>
      <c r="F72" s="19"/>
      <c r="G72" s="19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72" t="s">
        <v>51</v>
      </c>
      <c r="B73" s="73" t="s">
        <v>74</v>
      </c>
      <c r="C73" s="12" t="s">
        <v>72</v>
      </c>
      <c r="D73" s="19"/>
      <c r="E73" s="19"/>
      <c r="F73" s="19"/>
      <c r="G73" s="19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72"/>
      <c r="B74" s="73"/>
      <c r="C74" s="12" t="s">
        <v>16</v>
      </c>
      <c r="D74" s="19"/>
      <c r="E74" s="19" t="e">
        <f>E73/D73*100</f>
        <v>#DIV/0!</v>
      </c>
      <c r="F74" s="19" t="e">
        <f>F73/E73*100</f>
        <v>#DIV/0!</v>
      </c>
      <c r="G74" s="19" t="e">
        <f>G73/F73*100</f>
        <v>#DIV/0!</v>
      </c>
      <c r="H74" s="19" t="e">
        <f>H73/G73*100</f>
        <v>#DIV/0!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4" t="s">
        <v>75</v>
      </c>
      <c r="C75" s="21" t="s">
        <v>121</v>
      </c>
      <c r="D75" s="19"/>
      <c r="E75" s="19">
        <f>E73*E72*12/1000000</f>
        <v>0</v>
      </c>
      <c r="F75" s="19">
        <f>F73*F72*12/1000000</f>
        <v>0</v>
      </c>
      <c r="G75" s="19">
        <f>G73*G72*12/1000000</f>
        <v>0</v>
      </c>
      <c r="H75" s="1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1" t="s">
        <v>109</v>
      </c>
      <c r="B76" s="42" t="s">
        <v>110</v>
      </c>
      <c r="C76" s="40"/>
      <c r="D76" s="40"/>
      <c r="E76" s="40"/>
      <c r="F76" s="40"/>
      <c r="G76" s="40"/>
      <c r="H76" s="40"/>
    </row>
    <row r="77" spans="1:16384">
      <c r="A77" s="44">
        <v>1</v>
      </c>
      <c r="B77" s="43" t="s">
        <v>111</v>
      </c>
      <c r="C77" s="40"/>
      <c r="D77" s="40"/>
      <c r="E77" s="40"/>
      <c r="F77" s="40"/>
      <c r="G77" s="40"/>
      <c r="H77" s="40"/>
    </row>
    <row r="78" spans="1:16384" ht="47.25">
      <c r="A78" s="44" t="s">
        <v>37</v>
      </c>
      <c r="B78" s="43" t="s">
        <v>112</v>
      </c>
      <c r="C78" s="45" t="s">
        <v>122</v>
      </c>
      <c r="D78" s="40">
        <v>19</v>
      </c>
      <c r="E78" s="40">
        <v>20</v>
      </c>
      <c r="F78" s="40">
        <v>21</v>
      </c>
      <c r="G78" s="40">
        <v>21</v>
      </c>
      <c r="H78" s="40">
        <v>21</v>
      </c>
    </row>
    <row r="79" spans="1:16384" ht="31.5">
      <c r="A79" s="44" t="s">
        <v>38</v>
      </c>
      <c r="B79" s="43" t="s">
        <v>115</v>
      </c>
      <c r="C79" s="45" t="s">
        <v>123</v>
      </c>
      <c r="D79" s="40">
        <v>0.8</v>
      </c>
      <c r="E79" s="40">
        <v>0.8</v>
      </c>
      <c r="F79" s="40">
        <v>0.8</v>
      </c>
      <c r="G79" s="40">
        <v>0.8</v>
      </c>
      <c r="H79" s="40">
        <v>0.8</v>
      </c>
    </row>
    <row r="80" spans="1:16384" ht="31.5">
      <c r="A80" s="44" t="s">
        <v>39</v>
      </c>
      <c r="B80" s="43" t="s">
        <v>113</v>
      </c>
      <c r="C80" s="45" t="s">
        <v>123</v>
      </c>
      <c r="D80" s="40">
        <v>0.8</v>
      </c>
      <c r="E80" s="40">
        <v>0.8</v>
      </c>
      <c r="F80" s="40">
        <v>0.8</v>
      </c>
      <c r="G80" s="40">
        <v>0.8</v>
      </c>
      <c r="H80" s="40">
        <v>0.8</v>
      </c>
    </row>
    <row r="81" spans="1:8" ht="31.5">
      <c r="A81" s="44" t="s">
        <v>40</v>
      </c>
      <c r="B81" s="43" t="s">
        <v>114</v>
      </c>
      <c r="C81" s="45" t="s">
        <v>124</v>
      </c>
      <c r="D81" s="40">
        <v>77</v>
      </c>
      <c r="E81" s="40">
        <v>83</v>
      </c>
      <c r="F81" s="40">
        <v>84</v>
      </c>
      <c r="G81" s="40">
        <v>85</v>
      </c>
      <c r="H81" s="40">
        <v>86</v>
      </c>
    </row>
    <row r="82" spans="1:8">
      <c r="A82" s="55" t="s">
        <v>116</v>
      </c>
      <c r="B82" s="42" t="s">
        <v>117</v>
      </c>
      <c r="C82" s="56"/>
      <c r="D82" s="43"/>
      <c r="E82" s="43"/>
      <c r="F82" s="43"/>
      <c r="G82" s="43"/>
      <c r="H82" s="43"/>
    </row>
    <row r="83" spans="1:8" ht="31.5">
      <c r="A83" s="57">
        <v>1</v>
      </c>
      <c r="B83" s="51" t="s">
        <v>118</v>
      </c>
      <c r="C83" s="56" t="s">
        <v>36</v>
      </c>
      <c r="D83" s="43">
        <v>1</v>
      </c>
      <c r="E83" s="43">
        <v>2</v>
      </c>
      <c r="F83" s="43">
        <v>1</v>
      </c>
      <c r="G83" s="43">
        <v>0</v>
      </c>
      <c r="H83" s="43">
        <v>1</v>
      </c>
    </row>
    <row r="84" spans="1:8" ht="31.5">
      <c r="A84" s="57">
        <v>2</v>
      </c>
      <c r="B84" s="51" t="s">
        <v>119</v>
      </c>
      <c r="C84" s="56" t="s">
        <v>36</v>
      </c>
      <c r="D84" s="43">
        <v>0</v>
      </c>
      <c r="E84" s="43">
        <v>0</v>
      </c>
      <c r="F84" s="43">
        <v>0</v>
      </c>
      <c r="G84" s="43">
        <v>1</v>
      </c>
      <c r="H84" s="43">
        <v>1</v>
      </c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2022-09-27T09:53:24Z</dcterms:modified>
  <cp:contentStatus>проект</cp:contentStatus>
</cp:coreProperties>
</file>