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75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U107" i="1"/>
  <c r="U66"/>
  <c r="T67"/>
  <c r="U197"/>
  <c r="T197"/>
  <c r="U190"/>
  <c r="T190"/>
  <c r="T164"/>
  <c r="T134"/>
  <c r="T89"/>
  <c r="U84"/>
  <c r="T84"/>
  <c r="T56"/>
  <c r="U27"/>
  <c r="T127" l="1"/>
  <c r="T110"/>
  <c r="T109" s="1"/>
  <c r="T103"/>
  <c r="T102"/>
  <c r="T93"/>
  <c r="T91"/>
  <c r="T55"/>
  <c r="T39"/>
  <c r="T37"/>
  <c r="T35"/>
  <c r="T29"/>
  <c r="T27"/>
  <c r="T21"/>
  <c r="U46"/>
  <c r="U29"/>
  <c r="U60"/>
  <c r="U59" s="1"/>
  <c r="U45"/>
  <c r="U49"/>
  <c r="U21"/>
  <c r="T122"/>
  <c r="U127"/>
  <c r="U122" s="1"/>
  <c r="T63"/>
  <c r="T24"/>
  <c r="U158"/>
  <c r="T125"/>
  <c r="U91"/>
  <c r="T77"/>
  <c r="U39"/>
  <c r="U37"/>
  <c r="U172"/>
  <c r="T172"/>
  <c r="T140"/>
  <c r="U193"/>
  <c r="T193"/>
  <c r="U181"/>
  <c r="T181"/>
  <c r="T46"/>
  <c r="U183"/>
  <c r="T183"/>
  <c r="U154"/>
  <c r="U152"/>
  <c r="T132"/>
  <c r="T131" s="1"/>
  <c r="T87"/>
  <c r="T79"/>
  <c r="T41"/>
  <c r="U41"/>
  <c r="U15"/>
  <c r="U14" s="1"/>
  <c r="U13" s="1"/>
  <c r="T15"/>
  <c r="T14" s="1"/>
  <c r="T13" s="1"/>
  <c r="U24"/>
  <c r="U32"/>
  <c r="U156"/>
  <c r="U150"/>
  <c r="T150"/>
  <c r="T64"/>
  <c r="U112"/>
  <c r="T112"/>
  <c r="U95"/>
  <c r="T32"/>
  <c r="U35"/>
  <c r="T76" l="1"/>
  <c r="T20"/>
  <c r="U20"/>
  <c r="T62"/>
  <c r="T54" s="1"/>
  <c r="U31"/>
  <c r="T31"/>
  <c r="U146"/>
  <c r="U195"/>
  <c r="T168"/>
  <c r="U185"/>
  <c r="T185"/>
  <c r="T19" l="1"/>
  <c r="U19"/>
  <c r="T188"/>
  <c r="T179"/>
  <c r="U100"/>
  <c r="U99" s="1"/>
  <c r="T100"/>
  <c r="T99" s="1"/>
  <c r="T60"/>
  <c r="T59" s="1"/>
  <c r="U135"/>
  <c r="U134" s="1"/>
  <c r="T135"/>
  <c r="T121" s="1"/>
  <c r="T120" s="1"/>
  <c r="T105"/>
  <c r="T95"/>
  <c r="U93"/>
  <c r="U89"/>
  <c r="T69"/>
  <c r="T68" s="1"/>
  <c r="U188" l="1"/>
  <c r="U179"/>
  <c r="U177"/>
  <c r="U168"/>
  <c r="U166"/>
  <c r="U164"/>
  <c r="U160"/>
  <c r="U148"/>
  <c r="U144"/>
  <c r="U140"/>
  <c r="U132"/>
  <c r="U131" s="1"/>
  <c r="U121" s="1"/>
  <c r="U120" s="1"/>
  <c r="U110"/>
  <c r="U109" s="1"/>
  <c r="U108" s="1"/>
  <c r="U115"/>
  <c r="U105"/>
  <c r="U103"/>
  <c r="U87"/>
  <c r="U83" s="1"/>
  <c r="U82" s="1"/>
  <c r="T72"/>
  <c r="T71" s="1"/>
  <c r="T66" s="1"/>
  <c r="U74"/>
  <c r="U76"/>
  <c r="U67" s="1"/>
  <c r="U72"/>
  <c r="U69"/>
  <c r="U68" s="1"/>
  <c r="U56"/>
  <c r="U55" s="1"/>
  <c r="U54" s="1"/>
  <c r="U52"/>
  <c r="U51" s="1"/>
  <c r="U18"/>
  <c r="U163" l="1"/>
  <c r="U162" s="1"/>
  <c r="U71"/>
  <c r="U139"/>
  <c r="U138" s="1"/>
  <c r="U102"/>
  <c r="U98" s="1"/>
  <c r="U81" s="1"/>
  <c r="T177"/>
  <c r="T175"/>
  <c r="T166"/>
  <c r="T163" s="1"/>
  <c r="T162" s="1"/>
  <c r="T160"/>
  <c r="T158"/>
  <c r="T156"/>
  <c r="T154"/>
  <c r="T152"/>
  <c r="T148"/>
  <c r="T146"/>
  <c r="T144"/>
  <c r="T118"/>
  <c r="T117" s="1"/>
  <c r="T108" s="1"/>
  <c r="T107" s="1"/>
  <c r="T115"/>
  <c r="T52"/>
  <c r="T51" s="1"/>
  <c r="T49"/>
  <c r="T139" l="1"/>
  <c r="T138" s="1"/>
  <c r="T137" s="1"/>
  <c r="T45"/>
  <c r="T18" s="1"/>
  <c r="U137"/>
  <c r="T83"/>
  <c r="T82" s="1"/>
  <c r="T98"/>
  <c r="T81" l="1"/>
  <c r="T12" s="1"/>
  <c r="T11" s="1"/>
  <c r="U12"/>
  <c r="U11" s="1"/>
</calcChain>
</file>

<file path=xl/sharedStrings.xml><?xml version="1.0" encoding="utf-8"?>
<sst xmlns="http://schemas.openxmlformats.org/spreadsheetml/2006/main" count="685" uniqueCount="300">
  <si>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</si>
  <si>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</si>
  <si>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</si>
  <si>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</si>
  <si>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</si>
  <si>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</si>
  <si>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</si>
  <si>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</si>
  <si>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</si>
  <si>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</si>
  <si>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</si>
  <si>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</si>
  <si>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</si>
  <si>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</si>
  <si>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</si>
  <si>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</si>
  <si>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</si>
  <si>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</si>
  <si>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</si>
  <si>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</si>
  <si>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</si>
  <si>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</si>
  <si>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</si>
  <si>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</si>
  <si>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</si>
  <si>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</si>
  <si>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</si>
  <si>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</si>
  <si>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</si>
  <si>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</si>
  <si>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</si>
  <si>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</si>
  <si>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</si>
  <si>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</si>
  <si>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</si>
  <si>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</si>
  <si>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</si>
  <si>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</si>
  <si>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</si>
  <si>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</si>
  <si>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</si>
  <si>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</si>
  <si>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</si>
  <si>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</si>
  <si>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</si>
  <si>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</si>
  <si>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</si>
  <si>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</si>
  <si>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</si>
  <si>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</si>
  <si>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</si>
  <si>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</si>
  <si>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</si>
  <si>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</si>
  <si>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</si>
  <si>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</si>
  <si>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</si>
  <si>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</si>
  <si>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</si>
  <si>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</si>
  <si>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</si>
  <si>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</si>
  <si>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</si>
  <si>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</si>
  <si>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</si>
  <si>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</si>
  <si>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</si>
  <si>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</si>
  <si>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</si>
  <si>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</si>
  <si>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</si>
  <si>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</si>
  <si>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</si>
  <si>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</si>
  <si>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</si>
  <si>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</si>
  <si>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</si>
  <si>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</si>
  <si>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</si>
  <si>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</si>
  <si>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</si>
  <si>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</si>
  <si>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</si>
  <si>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</si>
  <si>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</si>
  <si>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</si>
  <si>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</si>
  <si>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</si>
  <si>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</si>
  <si>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</si>
  <si>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</si>
  <si>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</si>
  <si>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</si>
  <si>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</si>
  <si>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</si>
  <si>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</si>
  <si>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</si>
  <si>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</si>
  <si>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</si>
  <si>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</si>
  <si>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</si>
  <si>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</si>
  <si>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</si>
  <si>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</si>
  <si>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</si>
  <si>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</si>
  <si>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</si>
  <si>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</si>
  <si>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</si>
  <si>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</si>
  <si>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</si>
  <si>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</si>
  <si>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</si>
  <si>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</si>
  <si>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</si>
  <si>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</si>
  <si>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</si>
  <si>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</si>
  <si>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</si>
  <si>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</si>
  <si>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</si>
  <si>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</si>
  <si>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</si>
  <si>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</si>
  <si>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</si>
  <si>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</si>
  <si>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</si>
  <si>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</si>
  <si>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</si>
  <si>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</si>
  <si>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</si>
  <si>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</si>
  <si>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</si>
  <si>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</si>
  <si>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</si>
  <si>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</si>
  <si>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</si>
  <si>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</si>
  <si>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</si>
  <si>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</si>
  <si>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</si>
  <si>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</si>
  <si>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</si>
  <si>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</si>
  <si>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</si>
  <si>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</si>
  <si>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</si>
  <si>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</si>
  <si>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</si>
  <si>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</si>
  <si>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</si>
  <si>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</si>
  <si>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</si>
  <si>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</si>
  <si>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</si>
  <si>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</si>
  <si>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</si>
  <si>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</si>
  <si>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</si>
  <si>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</si>
  <si>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</si>
  <si>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</si>
  <si>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</si>
  <si>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</si>
  <si>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</si>
  <si>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</si>
  <si>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</si>
  <si>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</si>
  <si>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</si>
  <si>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</si>
  <si>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</si>
  <si>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</si>
  <si>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</si>
  <si>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</si>
  <si>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</si>
  <si>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</si>
  <si>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</si>
  <si>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</si>
  <si>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</si>
  <si>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</si>
  <si>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</si>
  <si>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</si>
  <si>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</si>
  <si>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</si>
  <si>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</si>
  <si>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</si>
  <si>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</si>
  <si>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</si>
  <si>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</si>
  <si>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</si>
  <si>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</si>
  <si>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</si>
  <si>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</si>
  <si>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</si>
  <si>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</si>
  <si>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</si>
  <si>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</si>
  <si>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</si>
  <si>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</si>
  <si>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</si>
  <si>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</si>
  <si>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</si>
  <si>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</si>
  <si>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</si>
  <si>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</si>
  <si>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</si>
  <si>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</si>
  <si>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</si>
  <si>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</si>
  <si>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</si>
  <si>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</si>
  <si>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</si>
  <si>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</si>
  <si>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</si>
  <si>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</si>
  <si>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</si>
  <si>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</si>
  <si>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</si>
  <si>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</si>
  <si>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</si>
  <si>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</si>
  <si>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</si>
  <si>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</si>
  <si>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</si>
  <si>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</si>
  <si>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</si>
  <si>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</si>
  <si>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</si>
  <si>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</si>
  <si>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</si>
  <si>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</si>
  <si>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</si>
  <si>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</si>
  <si>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</si>
  <si>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</si>
  <si>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</si>
  <si>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</si>
  <si>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</si>
  <si>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</si>
  <si>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</si>
  <si>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</si>
  <si>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</si>
  <si>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</si>
  <si>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</si>
  <si>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</si>
  <si>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</si>
  <si>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</si>
  <si>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</si>
  <si>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</si>
  <si>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</si>
  <si>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</si>
  <si>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</si>
  <si>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</si>
  <si>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</si>
  <si>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</si>
  <si>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</si>
  <si>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</si>
  <si>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</si>
  <si>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</si>
  <si>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</si>
  <si>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</si>
  <si>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</si>
  <si>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</si>
  <si>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</si>
  <si>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</si>
  <si>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</si>
  <si>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</si>
  <si>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</si>
  <si>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</si>
  <si>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</si>
  <si>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</si>
  <si>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</si>
  <si>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</si>
  <si>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</si>
  <si>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</si>
  <si>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</si>
  <si>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</si>
  <si>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</si>
  <si>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</si>
  <si>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</si>
  <si>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</si>
  <si>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</si>
  <si>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</si>
  <si>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</si>
  <si>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</si>
  <si>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</si>
  <si>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</si>
  <si>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</si>
  <si>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</si>
  <si>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23.4.01.S4840</t>
  </si>
  <si>
    <t>23.8.04.42810</t>
  </si>
  <si>
    <t>Прочие мероприятия в области культуры</t>
  </si>
  <si>
    <t>23.8.04.S0670</t>
  </si>
  <si>
    <t>Мероприятия по строительству, реконструкции, модернизации объектов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</si>
  <si>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</si>
  <si>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</si>
  <si>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Исполнено на 01.01.2024 года</t>
  </si>
  <si>
    <t>Показатели исполнения расходов по 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 2023 год</t>
  </si>
  <si>
    <t>Назначено на 2023год</t>
  </si>
  <si>
    <t xml:space="preserve">Приложение № 3
   УТВЕРЖДЕНО:
решение  совета депутатов 
Громовского  сельского поселения
Приозерского муниципального района 
 Ленинградской области
от 20 марта 2024  года  № 215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</si>
</sst>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  <xf numFmtId="0" fontId="4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99"/>
  <sheetViews>
    <sheetView tabSelected="1" workbookViewId="0">
      <selection activeCell="B2" sqref="B2:U5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2"/>
      <c r="B1" s="49" t="s">
        <v>245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>
      <c r="A2" s="19"/>
      <c r="B2" s="51" t="s">
        <v>299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>
      <c r="A3" s="20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>
      <c r="A4" s="20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>
      <c r="A5" s="2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>
      <c r="A6" s="50" t="s">
        <v>297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22"/>
      <c r="AQ6" s="22"/>
      <c r="AR6" s="22"/>
      <c r="AS6" s="22"/>
      <c r="AT6" s="19"/>
    </row>
    <row r="7" spans="1:46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246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>
      <c r="A8" s="48" t="s">
        <v>1</v>
      </c>
      <c r="B8" s="48" t="s">
        <v>2</v>
      </c>
      <c r="C8" s="48" t="s">
        <v>2</v>
      </c>
      <c r="D8" s="48" t="s">
        <v>2</v>
      </c>
      <c r="E8" s="48" t="s">
        <v>2</v>
      </c>
      <c r="F8" s="48" t="s">
        <v>2</v>
      </c>
      <c r="G8" s="48" t="s">
        <v>2</v>
      </c>
      <c r="H8" s="48" t="s">
        <v>2</v>
      </c>
      <c r="I8" s="48" t="s">
        <v>2</v>
      </c>
      <c r="J8" s="48" t="s">
        <v>2</v>
      </c>
      <c r="K8" s="48" t="s">
        <v>2</v>
      </c>
      <c r="L8" s="48" t="s">
        <v>2</v>
      </c>
      <c r="M8" s="48" t="s">
        <v>2</v>
      </c>
      <c r="N8" s="48" t="s">
        <v>2</v>
      </c>
      <c r="O8" s="48" t="s">
        <v>2</v>
      </c>
      <c r="P8" s="48" t="s">
        <v>2</v>
      </c>
      <c r="Q8" s="48" t="s">
        <v>3</v>
      </c>
      <c r="R8" s="48" t="s">
        <v>4</v>
      </c>
      <c r="S8" s="48" t="s">
        <v>11</v>
      </c>
      <c r="T8" s="48" t="s">
        <v>298</v>
      </c>
      <c r="U8" s="48" t="s">
        <v>296</v>
      </c>
      <c r="V8" s="48" t="s">
        <v>7</v>
      </c>
      <c r="W8" s="48" t="s">
        <v>8</v>
      </c>
      <c r="X8" s="48" t="s">
        <v>9</v>
      </c>
      <c r="Y8" s="48" t="s">
        <v>10</v>
      </c>
      <c r="Z8" s="52" t="s">
        <v>6</v>
      </c>
      <c r="AA8" s="52" t="s">
        <v>7</v>
      </c>
      <c r="AB8" s="52" t="s">
        <v>8</v>
      </c>
      <c r="AC8" s="52" t="s">
        <v>9</v>
      </c>
      <c r="AD8" s="52" t="s">
        <v>10</v>
      </c>
      <c r="AE8" s="52" t="s">
        <v>6</v>
      </c>
      <c r="AF8" s="52" t="s">
        <v>7</v>
      </c>
      <c r="AG8" s="52" t="s">
        <v>8</v>
      </c>
      <c r="AH8" s="52" t="s">
        <v>9</v>
      </c>
      <c r="AI8" s="52" t="s">
        <v>10</v>
      </c>
      <c r="AJ8" s="52" t="s">
        <v>12</v>
      </c>
      <c r="AK8" s="52" t="s">
        <v>13</v>
      </c>
      <c r="AL8" s="52" t="s">
        <v>14</v>
      </c>
      <c r="AM8" s="52" t="s">
        <v>15</v>
      </c>
      <c r="AN8" s="52" t="s">
        <v>16</v>
      </c>
      <c r="AO8" s="52" t="s">
        <v>17</v>
      </c>
      <c r="AP8" s="52" t="s">
        <v>18</v>
      </c>
      <c r="AQ8" s="52" t="s">
        <v>19</v>
      </c>
      <c r="AR8" s="52" t="s">
        <v>20</v>
      </c>
      <c r="AS8" s="52" t="s">
        <v>21</v>
      </c>
      <c r="AT8" s="19"/>
    </row>
    <row r="9" spans="1:46" ht="23.25" customHeight="1">
      <c r="A9" s="48"/>
      <c r="B9" s="48" t="s">
        <v>2</v>
      </c>
      <c r="C9" s="48" t="s">
        <v>2</v>
      </c>
      <c r="D9" s="48" t="s">
        <v>2</v>
      </c>
      <c r="E9" s="48" t="s">
        <v>2</v>
      </c>
      <c r="F9" s="48" t="s">
        <v>2</v>
      </c>
      <c r="G9" s="48" t="s">
        <v>2</v>
      </c>
      <c r="H9" s="48" t="s">
        <v>2</v>
      </c>
      <c r="I9" s="48" t="s">
        <v>2</v>
      </c>
      <c r="J9" s="48" t="s">
        <v>2</v>
      </c>
      <c r="K9" s="48" t="s">
        <v>2</v>
      </c>
      <c r="L9" s="48" t="s">
        <v>2</v>
      </c>
      <c r="M9" s="48" t="s">
        <v>2</v>
      </c>
      <c r="N9" s="48" t="s">
        <v>2</v>
      </c>
      <c r="O9" s="48" t="s">
        <v>2</v>
      </c>
      <c r="P9" s="48" t="s">
        <v>2</v>
      </c>
      <c r="Q9" s="48" t="s">
        <v>3</v>
      </c>
      <c r="R9" s="48" t="s">
        <v>4</v>
      </c>
      <c r="S9" s="48" t="s">
        <v>5</v>
      </c>
      <c r="T9" s="48" t="s">
        <v>6</v>
      </c>
      <c r="U9" s="48" t="s">
        <v>6</v>
      </c>
      <c r="V9" s="48" t="s">
        <v>7</v>
      </c>
      <c r="W9" s="48" t="s">
        <v>8</v>
      </c>
      <c r="X9" s="48" t="s">
        <v>9</v>
      </c>
      <c r="Y9" s="48" t="s">
        <v>10</v>
      </c>
      <c r="Z9" s="52" t="s">
        <v>6</v>
      </c>
      <c r="AA9" s="52" t="s">
        <v>7</v>
      </c>
      <c r="AB9" s="52" t="s">
        <v>8</v>
      </c>
      <c r="AC9" s="52" t="s">
        <v>9</v>
      </c>
      <c r="AD9" s="52" t="s">
        <v>10</v>
      </c>
      <c r="AE9" s="52" t="s">
        <v>6</v>
      </c>
      <c r="AF9" s="52" t="s">
        <v>7</v>
      </c>
      <c r="AG9" s="52" t="s">
        <v>8</v>
      </c>
      <c r="AH9" s="52" t="s">
        <v>9</v>
      </c>
      <c r="AI9" s="52" t="s">
        <v>10</v>
      </c>
      <c r="AJ9" s="52" t="s">
        <v>6</v>
      </c>
      <c r="AK9" s="52" t="s">
        <v>7</v>
      </c>
      <c r="AL9" s="52" t="s">
        <v>8</v>
      </c>
      <c r="AM9" s="52" t="s">
        <v>9</v>
      </c>
      <c r="AN9" s="52" t="s">
        <v>10</v>
      </c>
      <c r="AO9" s="52" t="s">
        <v>6</v>
      </c>
      <c r="AP9" s="52" t="s">
        <v>7</v>
      </c>
      <c r="AQ9" s="52" t="s">
        <v>8</v>
      </c>
      <c r="AR9" s="52" t="s">
        <v>9</v>
      </c>
      <c r="AS9" s="52" t="s">
        <v>10</v>
      </c>
      <c r="AT9" s="19"/>
    </row>
    <row r="10" spans="1:46" ht="15.7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92891.93</v>
      </c>
      <c r="U11" s="17">
        <f>U12</f>
        <v>90131.73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T13+T18+T54+T66+T81+T107+T120+T137</f>
        <v>92891.93</v>
      </c>
      <c r="U12" s="17">
        <f>U13+U18+U54+U66+U81+U107+U120+U137</f>
        <v>90131.73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41.45</v>
      </c>
      <c r="U13" s="17">
        <f t="shared" si="0"/>
        <v>41.45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41.45</v>
      </c>
      <c r="U14" s="17">
        <f t="shared" si="0"/>
        <v>41.45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41.45</v>
      </c>
      <c r="U15" s="17">
        <f t="shared" si="0"/>
        <v>41.45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41.45</v>
      </c>
      <c r="U16" s="4">
        <v>41.45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41.45</v>
      </c>
      <c r="U17" s="4">
        <v>41.45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T19+T45+T37+T39</f>
        <v>49799.33</v>
      </c>
      <c r="U18" s="17">
        <f>U19+U45+U37+U39</f>
        <v>49780.41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T20+T31+T44</f>
        <v>13586.679999999998</v>
      </c>
      <c r="U19" s="17">
        <f>U20+U31+U44</f>
        <v>13567.759999999998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</f>
        <v>11991.689999999999</v>
      </c>
      <c r="U20" s="17">
        <f>U21+U24+U27+U29</f>
        <v>11972.769999999999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6660.7699999999995</v>
      </c>
      <c r="U21" s="17">
        <f>U22+U23</f>
        <v>6641.8499999999995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1813.41</v>
      </c>
      <c r="U22" s="17">
        <v>1813.41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4847.3599999999997</v>
      </c>
      <c r="U23" s="47">
        <v>4828.4399999999996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1420.12</v>
      </c>
      <c r="U24" s="4">
        <f>U25+U26</f>
        <v>1420.12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1420.12</v>
      </c>
      <c r="U25" s="4">
        <v>1420.12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4" t="s">
        <v>259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3752.91</v>
      </c>
      <c r="U27" s="4">
        <f>U28</f>
        <v>3752.91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14" t="s">
        <v>53</v>
      </c>
      <c r="B28" s="15" t="s">
        <v>52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3752.91</v>
      </c>
      <c r="U28" s="17">
        <v>3752.91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>
      <c r="A29" s="2" t="s">
        <v>67</v>
      </c>
      <c r="B29" s="3" t="s">
        <v>289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157.88999999999999</v>
      </c>
      <c r="U29" s="4">
        <f>U30</f>
        <v>157.88999999999999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>
      <c r="A30" s="2" t="s">
        <v>261</v>
      </c>
      <c r="B30" s="3" t="s">
        <v>289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157.88999999999999</v>
      </c>
      <c r="U30" s="4">
        <v>157.88999999999999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>
      <c r="A31" s="2" t="s">
        <v>54</v>
      </c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T32+T35+T41</f>
        <v>1470.99</v>
      </c>
      <c r="U31" s="4">
        <f>U32+U35+U41</f>
        <v>1470.99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>
      <c r="A32" s="2" t="s">
        <v>42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766.7</v>
      </c>
      <c r="U32" s="4">
        <f>U33+U34</f>
        <v>766.7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>
      <c r="A33" s="2" t="s">
        <v>44</v>
      </c>
      <c r="B33" s="3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539.32000000000005</v>
      </c>
      <c r="U33" s="4">
        <v>539.32000000000005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>
      <c r="A34" s="2" t="s">
        <v>47</v>
      </c>
      <c r="B34" s="3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227.38</v>
      </c>
      <c r="U34" s="4">
        <v>227.38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34.15" customHeight="1">
      <c r="A35" s="2" t="s">
        <v>51</v>
      </c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704.29</v>
      </c>
      <c r="U35" s="4">
        <f>U36</f>
        <v>704.29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53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704.29</v>
      </c>
      <c r="U36" s="4">
        <v>704.29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291</v>
      </c>
      <c r="B37" s="3" t="s">
        <v>290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f>T38</f>
        <v>365.85</v>
      </c>
      <c r="U37" s="4">
        <f>U38</f>
        <v>365.85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261</v>
      </c>
      <c r="B38" s="3" t="s">
        <v>290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240</v>
      </c>
      <c r="R38" s="3" t="s">
        <v>46</v>
      </c>
      <c r="S38" s="3" t="s">
        <v>35</v>
      </c>
      <c r="T38" s="4">
        <v>365.85</v>
      </c>
      <c r="U38" s="4">
        <v>365.85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>
      <c r="A39" s="2" t="s">
        <v>293</v>
      </c>
      <c r="B39" s="3" t="s">
        <v>292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33378.86</v>
      </c>
      <c r="U39" s="4">
        <f>U40</f>
        <v>33378.86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>
      <c r="A40" s="2" t="s">
        <v>261</v>
      </c>
      <c r="B40" s="3" t="s">
        <v>292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240</v>
      </c>
      <c r="R40" s="3" t="s">
        <v>46</v>
      </c>
      <c r="S40" s="3" t="s">
        <v>35</v>
      </c>
      <c r="T40" s="4">
        <v>33378.86</v>
      </c>
      <c r="U40" s="4">
        <v>33378.86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>
      <c r="A41" s="2" t="s">
        <v>67</v>
      </c>
      <c r="B41" s="3" t="s">
        <v>260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1"/>
      <c r="R41" s="3"/>
      <c r="S41" s="3"/>
      <c r="T41" s="4">
        <f>T42</f>
        <v>0</v>
      </c>
      <c r="U41" s="4">
        <f>U42</f>
        <v>0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>
      <c r="A42" s="2" t="s">
        <v>261</v>
      </c>
      <c r="B42" s="3" t="s">
        <v>260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1">
        <v>240</v>
      </c>
      <c r="R42" s="18" t="s">
        <v>46</v>
      </c>
      <c r="S42" s="3" t="s">
        <v>35</v>
      </c>
      <c r="T42" s="4">
        <v>0</v>
      </c>
      <c r="U42" s="4">
        <v>0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>
      <c r="A43" s="2" t="s">
        <v>48</v>
      </c>
      <c r="B43" s="18" t="s">
        <v>49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v>124</v>
      </c>
      <c r="U43" s="4">
        <v>124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261</v>
      </c>
      <c r="B44" s="18" t="s">
        <v>49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36</v>
      </c>
      <c r="T44" s="4">
        <v>124</v>
      </c>
      <c r="U44" s="4">
        <v>124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14" t="s">
        <v>58</v>
      </c>
      <c r="B45" s="15" t="s">
        <v>59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38"/>
      <c r="R45" s="15"/>
      <c r="S45" s="15"/>
      <c r="T45" s="17">
        <f>T46+T49+T52</f>
        <v>2467.94</v>
      </c>
      <c r="U45" s="17">
        <f>U46+U49+U52</f>
        <v>2467.94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>
        <v>2482</v>
      </c>
      <c r="AK45" s="6"/>
      <c r="AL45" s="6"/>
      <c r="AM45" s="6"/>
      <c r="AN45" s="6"/>
      <c r="AO45" s="6">
        <v>2482</v>
      </c>
      <c r="AP45" s="7"/>
      <c r="AQ45" s="6"/>
      <c r="AR45" s="6"/>
      <c r="AS45" s="8"/>
    </row>
    <row r="46" spans="1:45" ht="34.15" customHeight="1">
      <c r="A46" s="14" t="s">
        <v>42</v>
      </c>
      <c r="B46" s="15" t="s">
        <v>60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38"/>
      <c r="R46" s="15"/>
      <c r="S46" s="15"/>
      <c r="T46" s="17">
        <f>T47+T48</f>
        <v>2298.75</v>
      </c>
      <c r="U46" s="17">
        <f>U47+U48</f>
        <v>2298.75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>
        <v>2482</v>
      </c>
      <c r="AK46" s="6"/>
      <c r="AL46" s="6"/>
      <c r="AM46" s="6"/>
      <c r="AN46" s="6"/>
      <c r="AO46" s="6">
        <v>2482</v>
      </c>
      <c r="AP46" s="7"/>
      <c r="AQ46" s="6"/>
      <c r="AR46" s="6"/>
      <c r="AS46" s="8"/>
    </row>
    <row r="47" spans="1:45" ht="51.4" customHeight="1">
      <c r="A47" s="14" t="s">
        <v>44</v>
      </c>
      <c r="B47" s="15" t="s">
        <v>60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 t="s">
        <v>45</v>
      </c>
      <c r="R47" s="15" t="s">
        <v>61</v>
      </c>
      <c r="S47" s="15" t="s">
        <v>35</v>
      </c>
      <c r="T47" s="17">
        <v>2209.4499999999998</v>
      </c>
      <c r="U47" s="17">
        <v>2209.4499999999998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51.4" customHeight="1">
      <c r="A48" s="2" t="s">
        <v>47</v>
      </c>
      <c r="B48" s="3" t="s">
        <v>60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 t="s">
        <v>34</v>
      </c>
      <c r="R48" s="3" t="s">
        <v>61</v>
      </c>
      <c r="S48" s="3" t="s">
        <v>35</v>
      </c>
      <c r="T48" s="4">
        <v>89.3</v>
      </c>
      <c r="U48" s="4">
        <v>89.3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/>
      <c r="AK48" s="6"/>
      <c r="AL48" s="6"/>
      <c r="AM48" s="6"/>
      <c r="AN48" s="6"/>
      <c r="AO48" s="6"/>
      <c r="AP48" s="7"/>
      <c r="AQ48" s="6"/>
      <c r="AR48" s="6"/>
      <c r="AS48" s="8"/>
    </row>
    <row r="49" spans="1:45" ht="34.15" customHeight="1">
      <c r="A49" s="2" t="s">
        <v>62</v>
      </c>
      <c r="B49" s="3" t="s">
        <v>63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>T50</f>
        <v>169.19</v>
      </c>
      <c r="U49" s="4">
        <f>U50</f>
        <v>169.19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45" ht="51.4" customHeight="1">
      <c r="A50" s="2" t="s">
        <v>64</v>
      </c>
      <c r="B50" s="3" t="s">
        <v>63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61</v>
      </c>
      <c r="S50" s="3" t="s">
        <v>35</v>
      </c>
      <c r="T50" s="4">
        <v>169.19</v>
      </c>
      <c r="U50" s="4">
        <v>169.19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>
      <c r="A51" s="2" t="s">
        <v>65</v>
      </c>
      <c r="B51" s="3" t="s">
        <v>66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0</v>
      </c>
      <c r="U51" s="4">
        <f>U52</f>
        <v>0</v>
      </c>
      <c r="V51" s="4"/>
      <c r="W51" s="4">
        <v>457.2</v>
      </c>
      <c r="X51" s="4"/>
      <c r="Y51" s="4">
        <v>24.1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34.15" customHeight="1">
      <c r="A52" s="2" t="s">
        <v>67</v>
      </c>
      <c r="B52" s="3" t="s">
        <v>68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/>
      <c r="R52" s="3"/>
      <c r="S52" s="3"/>
      <c r="T52" s="4">
        <f>T53</f>
        <v>0</v>
      </c>
      <c r="U52" s="4">
        <f>U53</f>
        <v>0</v>
      </c>
      <c r="V52" s="4"/>
      <c r="W52" s="4">
        <v>457.2</v>
      </c>
      <c r="X52" s="4"/>
      <c r="Y52" s="4">
        <v>24.1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51.4" customHeight="1">
      <c r="A53" s="2" t="s">
        <v>69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 t="s">
        <v>34</v>
      </c>
      <c r="R53" s="3" t="s">
        <v>61</v>
      </c>
      <c r="S53" s="3" t="s">
        <v>35</v>
      </c>
      <c r="T53" s="4">
        <v>0</v>
      </c>
      <c r="U53" s="4"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51.4" customHeight="1">
      <c r="A54" s="2" t="s">
        <v>254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T55+T62+T59</f>
        <v>12146.14</v>
      </c>
      <c r="U54" s="4">
        <f>U55+U62+U59</f>
        <v>12144.400000000001</v>
      </c>
      <c r="V54" s="4"/>
      <c r="W54" s="4">
        <v>50000</v>
      </c>
      <c r="X54" s="4"/>
      <c r="Y54" s="4">
        <v>3470.3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>
        <v>7399.8</v>
      </c>
      <c r="AK54" s="6"/>
      <c r="AL54" s="6">
        <v>7103.9</v>
      </c>
      <c r="AM54" s="6"/>
      <c r="AN54" s="6">
        <v>284.60000000000002</v>
      </c>
      <c r="AO54" s="6"/>
      <c r="AP54" s="7"/>
      <c r="AQ54" s="6"/>
      <c r="AR54" s="6"/>
      <c r="AS54" s="8"/>
    </row>
    <row r="55" spans="1:45" ht="34.15" customHeight="1">
      <c r="A55" s="2" t="s">
        <v>71</v>
      </c>
      <c r="B55" s="3" t="s">
        <v>72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/>
      <c r="R55" s="3"/>
      <c r="S55" s="3"/>
      <c r="T55" s="4">
        <f>T56</f>
        <v>11595.92</v>
      </c>
      <c r="U55" s="4">
        <f t="shared" ref="U55:U56" si="1">U56</f>
        <v>11594.2</v>
      </c>
      <c r="V55" s="4"/>
      <c r="W55" s="4">
        <v>10000</v>
      </c>
      <c r="X55" s="4"/>
      <c r="Y55" s="4">
        <v>1365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34.15" customHeight="1">
      <c r="A56" s="2" t="s">
        <v>73</v>
      </c>
      <c r="B56" s="3" t="s">
        <v>74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>T57</f>
        <v>11595.92</v>
      </c>
      <c r="U56" s="4">
        <f t="shared" si="1"/>
        <v>11594.2</v>
      </c>
      <c r="V56" s="4"/>
      <c r="W56" s="4">
        <v>10000</v>
      </c>
      <c r="X56" s="4"/>
      <c r="Y56" s="4">
        <v>1365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/>
      <c r="AK56" s="6"/>
      <c r="AL56" s="6"/>
      <c r="AM56" s="6"/>
      <c r="AN56" s="6"/>
      <c r="AO56" s="6"/>
      <c r="AP56" s="7"/>
      <c r="AQ56" s="6"/>
      <c r="AR56" s="6"/>
      <c r="AS56" s="8"/>
    </row>
    <row r="57" spans="1:45" ht="34.15" customHeight="1">
      <c r="A57" s="2" t="s">
        <v>75</v>
      </c>
      <c r="B57" s="3" t="s">
        <v>76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v>11595.92</v>
      </c>
      <c r="U57" s="4">
        <v>11594.2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>
      <c r="A58" s="2" t="s">
        <v>77</v>
      </c>
      <c r="B58" s="3" t="s">
        <v>76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>
        <v>240</v>
      </c>
      <c r="R58" s="3" t="s">
        <v>78</v>
      </c>
      <c r="S58" s="3" t="s">
        <v>79</v>
      </c>
      <c r="T58" s="4">
        <v>11595.92</v>
      </c>
      <c r="U58" s="4">
        <v>11594.2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>
      <c r="A59" s="2" t="s">
        <v>273</v>
      </c>
      <c r="B59" s="18" t="s">
        <v>272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3"/>
      <c r="R59" s="3"/>
      <c r="S59" s="3"/>
      <c r="T59" s="4">
        <f>T60</f>
        <v>0</v>
      </c>
      <c r="U59" s="4">
        <f>U60</f>
        <v>0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>
      <c r="A60" s="2" t="s">
        <v>247</v>
      </c>
      <c r="B60" s="18" t="s">
        <v>271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3"/>
      <c r="R60" s="3"/>
      <c r="S60" s="3"/>
      <c r="T60" s="4">
        <f>T61</f>
        <v>0</v>
      </c>
      <c r="U60" s="4">
        <f>U61</f>
        <v>0</v>
      </c>
      <c r="V60" s="4"/>
      <c r="W60" s="4"/>
      <c r="X60" s="4"/>
      <c r="Y60" s="4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>
      <c r="A61" s="2" t="s">
        <v>261</v>
      </c>
      <c r="B61" s="18" t="s">
        <v>271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>
        <v>240</v>
      </c>
      <c r="R61" s="18" t="s">
        <v>78</v>
      </c>
      <c r="S61" s="18" t="s">
        <v>35</v>
      </c>
      <c r="T61" s="4">
        <v>0</v>
      </c>
      <c r="U61" s="4">
        <v>0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>
      <c r="A62" s="2" t="s">
        <v>98</v>
      </c>
      <c r="B62" s="18" t="s">
        <v>263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550.22</v>
      </c>
      <c r="U62" s="4">
        <v>550.20000000000005</v>
      </c>
      <c r="V62" s="4"/>
      <c r="W62" s="4">
        <v>40000</v>
      </c>
      <c r="X62" s="4"/>
      <c r="Y62" s="4">
        <v>2105.3000000000002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>
        <v>7399.8</v>
      </c>
      <c r="AK62" s="6"/>
      <c r="AL62" s="6">
        <v>7103.9</v>
      </c>
      <c r="AM62" s="6"/>
      <c r="AN62" s="6">
        <v>284.60000000000002</v>
      </c>
      <c r="AO62" s="6"/>
      <c r="AP62" s="7"/>
      <c r="AQ62" s="6"/>
      <c r="AR62" s="6"/>
      <c r="AS62" s="8"/>
    </row>
    <row r="63" spans="1:45" ht="68.45" customHeight="1">
      <c r="A63" s="2" t="s">
        <v>265</v>
      </c>
      <c r="B63" s="18" t="s">
        <v>264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+T64</f>
        <v>550.22</v>
      </c>
      <c r="U63" s="4">
        <v>550.20000000000005</v>
      </c>
      <c r="V63" s="4"/>
      <c r="W63" s="4">
        <v>40000</v>
      </c>
      <c r="X63" s="4"/>
      <c r="Y63" s="4">
        <v>2105.3000000000002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>
        <v>7399.8</v>
      </c>
      <c r="AK63" s="6"/>
      <c r="AL63" s="6">
        <v>7103.9</v>
      </c>
      <c r="AM63" s="6"/>
      <c r="AN63" s="6">
        <v>284.60000000000002</v>
      </c>
      <c r="AO63" s="6"/>
      <c r="AP63" s="7"/>
      <c r="AQ63" s="6"/>
      <c r="AR63" s="6"/>
      <c r="AS63" s="8"/>
    </row>
    <row r="64" spans="1:45" ht="51.4" customHeight="1">
      <c r="A64" s="2" t="s">
        <v>247</v>
      </c>
      <c r="B64" s="18" t="s">
        <v>262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9"/>
      <c r="R64" s="3"/>
      <c r="S64" s="3"/>
      <c r="T64" s="4">
        <f>T65</f>
        <v>550.22</v>
      </c>
      <c r="U64" s="4">
        <v>550.20000000000005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51.4" customHeight="1">
      <c r="A65" s="2" t="s">
        <v>261</v>
      </c>
      <c r="B65" s="18" t="s">
        <v>262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9">
        <v>240</v>
      </c>
      <c r="R65" s="18" t="s">
        <v>78</v>
      </c>
      <c r="S65" s="18" t="s">
        <v>79</v>
      </c>
      <c r="T65" s="4">
        <v>550.22</v>
      </c>
      <c r="U65" s="4">
        <v>550.22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68.45" customHeight="1">
      <c r="A66" s="14" t="s">
        <v>81</v>
      </c>
      <c r="B66" s="15" t="s">
        <v>82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5"/>
      <c r="S66" s="15"/>
      <c r="T66" s="17">
        <f>T67</f>
        <v>1263.49</v>
      </c>
      <c r="U66" s="17">
        <f>U67</f>
        <v>1263.5</v>
      </c>
      <c r="V66" s="4"/>
      <c r="W66" s="4">
        <v>12895</v>
      </c>
      <c r="X66" s="4"/>
      <c r="Y66" s="4">
        <v>385.2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50" ht="34.15" customHeight="1">
      <c r="A67" s="2" t="s">
        <v>27</v>
      </c>
      <c r="B67" s="3" t="s">
        <v>83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T68+T71+T76</f>
        <v>1263.49</v>
      </c>
      <c r="U67" s="4">
        <f>U68+U71+U76</f>
        <v>1263.5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50" ht="34.15" customHeight="1">
      <c r="A68" s="2" t="s">
        <v>84</v>
      </c>
      <c r="B68" s="3" t="s">
        <v>85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"/>
      <c r="R68" s="3"/>
      <c r="S68" s="3"/>
      <c r="T68" s="4">
        <f>T69</f>
        <v>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15.75">
      <c r="A69" s="2" t="s">
        <v>247</v>
      </c>
      <c r="B69" s="3" t="s">
        <v>248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"/>
      <c r="R69" s="3"/>
      <c r="S69" s="3"/>
      <c r="T69" s="4">
        <f>T70</f>
        <v>0</v>
      </c>
      <c r="U69" s="4">
        <f>U70</f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47.25">
      <c r="A70" s="2" t="s">
        <v>249</v>
      </c>
      <c r="B70" s="3" t="s">
        <v>248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 t="s">
        <v>34</v>
      </c>
      <c r="R70" s="3" t="s">
        <v>78</v>
      </c>
      <c r="S70" s="3" t="s">
        <v>86</v>
      </c>
      <c r="T70" s="4">
        <v>0</v>
      </c>
      <c r="U70" s="4">
        <v>0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  <c r="AX70" t="s">
        <v>250</v>
      </c>
    </row>
    <row r="71" spans="1:50" ht="34.15" customHeight="1">
      <c r="A71" s="2" t="s">
        <v>87</v>
      </c>
      <c r="B71" s="3" t="s">
        <v>88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T72+T74</f>
        <v>130</v>
      </c>
      <c r="U71" s="4">
        <f>U72+U74</f>
        <v>130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>
      <c r="A72" s="2" t="s">
        <v>89</v>
      </c>
      <c r="B72" s="3" t="s">
        <v>90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"/>
      <c r="R72" s="3"/>
      <c r="S72" s="3"/>
      <c r="T72" s="4">
        <f>T73</f>
        <v>130</v>
      </c>
      <c r="U72" s="4">
        <f>U73</f>
        <v>130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68.45" customHeight="1">
      <c r="A73" s="2" t="s">
        <v>91</v>
      </c>
      <c r="B73" s="3" t="s">
        <v>90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" t="s">
        <v>34</v>
      </c>
      <c r="R73" s="3" t="s">
        <v>78</v>
      </c>
      <c r="S73" s="3" t="s">
        <v>86</v>
      </c>
      <c r="T73" s="4">
        <v>130</v>
      </c>
      <c r="U73" s="4">
        <v>130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4.25" customHeight="1">
      <c r="A74" s="2" t="s">
        <v>255</v>
      </c>
      <c r="B74" s="3" t="s">
        <v>256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"/>
      <c r="R74" s="3"/>
      <c r="S74" s="3"/>
      <c r="T74" s="4">
        <v>0</v>
      </c>
      <c r="U74" s="4">
        <f>U75</f>
        <v>0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50" ht="68.45" customHeight="1">
      <c r="A75" s="2" t="s">
        <v>257</v>
      </c>
      <c r="B75" s="3" t="s">
        <v>256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0">
        <v>240</v>
      </c>
      <c r="R75" s="3" t="s">
        <v>78</v>
      </c>
      <c r="S75" s="3" t="s">
        <v>86</v>
      </c>
      <c r="T75" s="4">
        <v>0</v>
      </c>
      <c r="U75" s="4">
        <v>0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68.45" customHeight="1">
      <c r="A76" s="2" t="s">
        <v>92</v>
      </c>
      <c r="B76" s="3" t="s">
        <v>93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T79+T77</f>
        <v>1133.49</v>
      </c>
      <c r="U76" s="4">
        <f>U79+U77</f>
        <v>1133.5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33.75" customHeight="1">
      <c r="A77" s="2" t="s">
        <v>247</v>
      </c>
      <c r="B77" s="3" t="s">
        <v>266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3"/>
      <c r="R77" s="3"/>
      <c r="S77" s="3"/>
      <c r="T77" s="4">
        <f>T78</f>
        <v>92.3</v>
      </c>
      <c r="U77" s="4">
        <v>92.3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50" ht="54" customHeight="1">
      <c r="A78" s="2" t="s">
        <v>261</v>
      </c>
      <c r="B78" s="3" t="s">
        <v>266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3">
        <v>240</v>
      </c>
      <c r="R78" s="3" t="s">
        <v>78</v>
      </c>
      <c r="S78" s="3" t="s">
        <v>86</v>
      </c>
      <c r="T78" s="4">
        <v>92.3</v>
      </c>
      <c r="U78" s="4">
        <v>92.3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34.15" customHeight="1">
      <c r="A79" s="2" t="s">
        <v>94</v>
      </c>
      <c r="B79" s="3" t="s">
        <v>95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3"/>
      <c r="R79" s="3"/>
      <c r="S79" s="3"/>
      <c r="T79" s="4">
        <f>T80</f>
        <v>1041.19</v>
      </c>
      <c r="U79" s="4">
        <v>1041.2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68.45" customHeight="1">
      <c r="A80" s="2" t="s">
        <v>96</v>
      </c>
      <c r="B80" s="3" t="s">
        <v>95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 t="s">
        <v>97</v>
      </c>
      <c r="R80" s="3" t="s">
        <v>78</v>
      </c>
      <c r="S80" s="3" t="s">
        <v>86</v>
      </c>
      <c r="T80" s="4">
        <v>1041.19</v>
      </c>
      <c r="U80" s="4">
        <v>1041.17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14" t="s">
        <v>99</v>
      </c>
      <c r="B81" s="15" t="s">
        <v>100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35"/>
      <c r="R81" s="15"/>
      <c r="S81" s="15"/>
      <c r="T81" s="17">
        <f>T82+T98</f>
        <v>7625.9699999999984</v>
      </c>
      <c r="U81" s="17">
        <f>U82+U98</f>
        <v>7595.4699999999984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27</v>
      </c>
      <c r="B82" s="3" t="s">
        <v>101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T83+T95</f>
        <v>7146.5699999999988</v>
      </c>
      <c r="U82" s="4">
        <f>U83+U95</f>
        <v>7116.0699999999988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34.15" customHeight="1">
      <c r="A83" s="2" t="s">
        <v>102</v>
      </c>
      <c r="B83" s="3" t="s">
        <v>103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/>
      <c r="R83" s="3"/>
      <c r="S83" s="3"/>
      <c r="T83" s="4">
        <f>T84+T87+T89+T91+T93</f>
        <v>7146.5699999999988</v>
      </c>
      <c r="U83" s="4">
        <f>U84+U87+U89+U91+U93</f>
        <v>7116.0699999999988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104</v>
      </c>
      <c r="B84" s="3" t="s">
        <v>105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f>T85+T86</f>
        <v>4353.0499999999993</v>
      </c>
      <c r="U84" s="4">
        <f>U85+U86</f>
        <v>4353.0499999999993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4.15" customHeight="1">
      <c r="A85" s="2" t="s">
        <v>106</v>
      </c>
      <c r="B85" s="3" t="s">
        <v>105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78</v>
      </c>
      <c r="S85" s="3" t="s">
        <v>79</v>
      </c>
      <c r="T85" s="4">
        <v>1470.33</v>
      </c>
      <c r="U85" s="4">
        <v>1470.33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34.15" customHeight="1">
      <c r="A86" s="2" t="s">
        <v>278</v>
      </c>
      <c r="B86" s="3" t="s">
        <v>105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3">
        <v>830</v>
      </c>
      <c r="R86" s="3" t="s">
        <v>78</v>
      </c>
      <c r="S86" s="3" t="s">
        <v>79</v>
      </c>
      <c r="T86" s="4">
        <v>2882.72</v>
      </c>
      <c r="U86" s="4">
        <v>2882.72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>
      <c r="A87" s="2" t="s">
        <v>107</v>
      </c>
      <c r="B87" s="3" t="s">
        <v>108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"/>
      <c r="R87" s="3"/>
      <c r="S87" s="3"/>
      <c r="T87" s="4">
        <f>T88</f>
        <v>96.53</v>
      </c>
      <c r="U87" s="4">
        <f>U88</f>
        <v>96.53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34.15" customHeight="1">
      <c r="A88" s="2" t="s">
        <v>109</v>
      </c>
      <c r="B88" s="3" t="s">
        <v>108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 t="s">
        <v>34</v>
      </c>
      <c r="R88" s="3" t="s">
        <v>78</v>
      </c>
      <c r="S88" s="3" t="s">
        <v>79</v>
      </c>
      <c r="T88" s="4">
        <v>96.53</v>
      </c>
      <c r="U88" s="4">
        <v>96.53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34.15" customHeight="1">
      <c r="A89" s="2" t="s">
        <v>110</v>
      </c>
      <c r="B89" s="3" t="s">
        <v>111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"/>
      <c r="R89" s="3"/>
      <c r="S89" s="3"/>
      <c r="T89" s="4">
        <f>T90</f>
        <v>2332.4899999999998</v>
      </c>
      <c r="U89" s="4">
        <f>U90</f>
        <v>2301.9899999999998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51.4" customHeight="1">
      <c r="A90" s="2" t="s">
        <v>112</v>
      </c>
      <c r="B90" s="3" t="s">
        <v>111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" t="s">
        <v>34</v>
      </c>
      <c r="R90" s="3" t="s">
        <v>78</v>
      </c>
      <c r="S90" s="3" t="s">
        <v>79</v>
      </c>
      <c r="T90" s="4">
        <v>2332.4899999999998</v>
      </c>
      <c r="U90" s="4">
        <v>2301.9899999999998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34.15" customHeight="1">
      <c r="A91" s="2" t="s">
        <v>113</v>
      </c>
      <c r="B91" s="3" t="s">
        <v>114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/>
      <c r="R91" s="3"/>
      <c r="S91" s="3"/>
      <c r="T91" s="4">
        <f>T92</f>
        <v>364.5</v>
      </c>
      <c r="U91" s="4">
        <f>U92</f>
        <v>364.5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51.4" customHeight="1">
      <c r="A92" s="2" t="s">
        <v>115</v>
      </c>
      <c r="B92" s="3" t="s">
        <v>114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1" t="s">
        <v>34</v>
      </c>
      <c r="R92" s="3" t="s">
        <v>78</v>
      </c>
      <c r="S92" s="3" t="s">
        <v>79</v>
      </c>
      <c r="T92" s="4">
        <v>364.5</v>
      </c>
      <c r="U92" s="4">
        <v>364.5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51.4" customHeight="1">
      <c r="A93" s="14" t="s">
        <v>67</v>
      </c>
      <c r="B93" s="15" t="s">
        <v>267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6"/>
      <c r="R93" s="15"/>
      <c r="S93" s="15"/>
      <c r="T93" s="17">
        <f>T94</f>
        <v>0</v>
      </c>
      <c r="U93" s="17">
        <f>U94</f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51.4" customHeight="1">
      <c r="A94" s="14" t="s">
        <v>261</v>
      </c>
      <c r="B94" s="15" t="s">
        <v>267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6">
        <v>240</v>
      </c>
      <c r="R94" s="15" t="s">
        <v>78</v>
      </c>
      <c r="S94" s="15" t="s">
        <v>79</v>
      </c>
      <c r="T94" s="17">
        <v>0</v>
      </c>
      <c r="U94" s="17"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51.4" customHeight="1">
      <c r="A95" s="14" t="s">
        <v>270</v>
      </c>
      <c r="B95" s="15" t="s">
        <v>269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6"/>
      <c r="R95" s="15"/>
      <c r="S95" s="15"/>
      <c r="T95" s="17">
        <f>T96</f>
        <v>0</v>
      </c>
      <c r="U95" s="17">
        <f>U96</f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51.4" customHeight="1">
      <c r="A96" s="14" t="s">
        <v>110</v>
      </c>
      <c r="B96" s="15" t="s">
        <v>268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6"/>
      <c r="R96" s="15"/>
      <c r="S96" s="15"/>
      <c r="T96" s="17">
        <v>0</v>
      </c>
      <c r="U96" s="17"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51.4" customHeight="1">
      <c r="A97" s="14" t="s">
        <v>261</v>
      </c>
      <c r="B97" s="15" t="s">
        <v>268</v>
      </c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6">
        <v>240</v>
      </c>
      <c r="R97" s="15" t="s">
        <v>78</v>
      </c>
      <c r="S97" s="15" t="s">
        <v>79</v>
      </c>
      <c r="T97" s="17">
        <v>0</v>
      </c>
      <c r="U97" s="17"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34.15" customHeight="1">
      <c r="A98" s="2" t="s">
        <v>98</v>
      </c>
      <c r="B98" s="3" t="s">
        <v>116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"/>
      <c r="R98" s="3"/>
      <c r="S98" s="3"/>
      <c r="T98" s="4">
        <f>T102+T99</f>
        <v>479.4</v>
      </c>
      <c r="U98" s="4">
        <f>U102+U99</f>
        <v>479.4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34.15" customHeight="1">
      <c r="A99" s="2" t="s">
        <v>276</v>
      </c>
      <c r="B99" s="18" t="s">
        <v>275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3"/>
      <c r="R99" s="3"/>
      <c r="S99" s="3"/>
      <c r="T99" s="4">
        <f>T100</f>
        <v>311.27999999999997</v>
      </c>
      <c r="U99" s="4">
        <f>U100</f>
        <v>311.27999999999997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2" t="s">
        <v>277</v>
      </c>
      <c r="B100" s="18" t="s">
        <v>274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3"/>
      <c r="R100" s="3"/>
      <c r="S100" s="3"/>
      <c r="T100" s="4">
        <f>T101</f>
        <v>311.27999999999997</v>
      </c>
      <c r="U100" s="4">
        <f>U101</f>
        <v>311.27999999999997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5" ht="34.15" customHeight="1">
      <c r="A101" s="14" t="s">
        <v>261</v>
      </c>
      <c r="B101" s="18" t="s">
        <v>274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3" t="s">
        <v>34</v>
      </c>
      <c r="R101" s="3" t="s">
        <v>78</v>
      </c>
      <c r="S101" s="18" t="s">
        <v>86</v>
      </c>
      <c r="T101" s="4">
        <v>311.27999999999997</v>
      </c>
      <c r="U101" s="4">
        <v>311.27999999999997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5" ht="34.15" customHeight="1">
      <c r="A102" s="2" t="s">
        <v>117</v>
      </c>
      <c r="B102" s="3" t="s">
        <v>118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"/>
      <c r="R102" s="3"/>
      <c r="S102" s="3"/>
      <c r="T102" s="4">
        <f>T103+T105</f>
        <v>168.12</v>
      </c>
      <c r="U102" s="4">
        <f>U103+U105</f>
        <v>168.12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5" ht="34.15" customHeight="1">
      <c r="A103" s="2" t="s">
        <v>119</v>
      </c>
      <c r="B103" s="3" t="s">
        <v>120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/>
      <c r="R103" s="3"/>
      <c r="S103" s="3"/>
      <c r="T103" s="4">
        <f>T104</f>
        <v>71.22</v>
      </c>
      <c r="U103" s="4">
        <f>U104</f>
        <v>71.22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5" ht="51.4" customHeight="1">
      <c r="A104" s="2" t="s">
        <v>121</v>
      </c>
      <c r="B104" s="3" t="s">
        <v>120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 t="s">
        <v>34</v>
      </c>
      <c r="R104" s="3" t="s">
        <v>78</v>
      </c>
      <c r="S104" s="3" t="s">
        <v>79</v>
      </c>
      <c r="T104" s="4">
        <v>71.22</v>
      </c>
      <c r="U104" s="4">
        <v>71.22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5" ht="51.4" customHeight="1">
      <c r="A105" s="2" t="s">
        <v>122</v>
      </c>
      <c r="B105" s="3" t="s">
        <v>123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/>
      <c r="R105" s="3"/>
      <c r="S105" s="3"/>
      <c r="T105" s="4">
        <f>T106</f>
        <v>96.9</v>
      </c>
      <c r="U105" s="4">
        <f>U106</f>
        <v>96.9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5" ht="68.45" customHeight="1">
      <c r="A106" s="2" t="s">
        <v>124</v>
      </c>
      <c r="B106" s="3" t="s">
        <v>123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1" t="s">
        <v>34</v>
      </c>
      <c r="R106" s="3" t="s">
        <v>78</v>
      </c>
      <c r="S106" s="3" t="s">
        <v>79</v>
      </c>
      <c r="T106" s="4">
        <v>96.9</v>
      </c>
      <c r="U106" s="4">
        <v>96.9</v>
      </c>
      <c r="V106" s="4"/>
      <c r="W106" s="4"/>
      <c r="X106" s="4"/>
      <c r="Y106" s="4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/>
      <c r="AK106" s="6"/>
      <c r="AL106" s="6"/>
      <c r="AM106" s="6"/>
      <c r="AN106" s="6"/>
      <c r="AO106" s="6"/>
      <c r="AP106" s="7"/>
      <c r="AQ106" s="6"/>
      <c r="AR106" s="6"/>
      <c r="AS106" s="8"/>
    </row>
    <row r="107" spans="1:45" ht="34.15" customHeight="1">
      <c r="A107" s="42" t="s">
        <v>125</v>
      </c>
      <c r="B107" s="43" t="s">
        <v>126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4"/>
      <c r="R107" s="43"/>
      <c r="S107" s="43"/>
      <c r="T107" s="45">
        <f>T108</f>
        <v>3437.05</v>
      </c>
      <c r="U107" s="45">
        <f>U108</f>
        <v>941.7</v>
      </c>
      <c r="V107" s="4"/>
      <c r="W107" s="4"/>
      <c r="X107" s="4"/>
      <c r="Y107" s="4">
        <v>4483.8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>
        <v>7194.7</v>
      </c>
      <c r="AK107" s="6"/>
      <c r="AL107" s="6"/>
      <c r="AM107" s="6"/>
      <c r="AN107" s="6"/>
      <c r="AO107" s="6">
        <v>7194.7</v>
      </c>
      <c r="AP107" s="7"/>
      <c r="AQ107" s="6"/>
      <c r="AR107" s="6"/>
      <c r="AS107" s="8"/>
    </row>
    <row r="108" spans="1:45" ht="34.15" customHeight="1">
      <c r="A108" s="14" t="s">
        <v>98</v>
      </c>
      <c r="B108" s="15" t="s">
        <v>127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39"/>
      <c r="R108" s="15"/>
      <c r="S108" s="15"/>
      <c r="T108" s="17">
        <f>T109+T117</f>
        <v>3437.05</v>
      </c>
      <c r="U108" s="17">
        <f>U109+U117</f>
        <v>941.7</v>
      </c>
      <c r="V108" s="4"/>
      <c r="W108" s="4"/>
      <c r="X108" s="4"/>
      <c r="Y108" s="4">
        <v>4483.8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7194.7</v>
      </c>
      <c r="AK108" s="6"/>
      <c r="AL108" s="6"/>
      <c r="AM108" s="6"/>
      <c r="AN108" s="6"/>
      <c r="AO108" s="6">
        <v>7194.7</v>
      </c>
      <c r="AP108" s="7"/>
      <c r="AQ108" s="6"/>
      <c r="AR108" s="6"/>
      <c r="AS108" s="8"/>
    </row>
    <row r="109" spans="1:45" ht="34.15" customHeight="1">
      <c r="A109" s="14" t="s">
        <v>128</v>
      </c>
      <c r="B109" s="15" t="s">
        <v>129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39"/>
      <c r="R109" s="15"/>
      <c r="S109" s="15"/>
      <c r="T109" s="17">
        <f>T110+T112+T115</f>
        <v>3411.05</v>
      </c>
      <c r="U109" s="17">
        <f>U110+U112+U115</f>
        <v>915.7</v>
      </c>
      <c r="V109" s="4"/>
      <c r="W109" s="4"/>
      <c r="X109" s="4"/>
      <c r="Y109" s="4">
        <v>2483.8000000000002</v>
      </c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5194.7</v>
      </c>
      <c r="AK109" s="6"/>
      <c r="AL109" s="6"/>
      <c r="AM109" s="6"/>
      <c r="AN109" s="6"/>
      <c r="AO109" s="6">
        <v>5194.7</v>
      </c>
      <c r="AP109" s="7"/>
      <c r="AQ109" s="6"/>
      <c r="AR109" s="6"/>
      <c r="AS109" s="8"/>
    </row>
    <row r="110" spans="1:45" ht="34.15" customHeight="1">
      <c r="A110" s="14" t="s">
        <v>130</v>
      </c>
      <c r="B110" s="15" t="s">
        <v>131</v>
      </c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39"/>
      <c r="R110" s="15"/>
      <c r="S110" s="15"/>
      <c r="T110" s="17">
        <f>T111</f>
        <v>1668.6</v>
      </c>
      <c r="U110" s="17">
        <f>U111</f>
        <v>890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2260.9</v>
      </c>
      <c r="AK110" s="6"/>
      <c r="AL110" s="6"/>
      <c r="AM110" s="6"/>
      <c r="AN110" s="6"/>
      <c r="AO110" s="6">
        <v>2260.9</v>
      </c>
      <c r="AP110" s="7"/>
      <c r="AQ110" s="6"/>
      <c r="AR110" s="6"/>
      <c r="AS110" s="8"/>
    </row>
    <row r="111" spans="1:45" ht="51.4" customHeight="1">
      <c r="A111" s="14" t="s">
        <v>132</v>
      </c>
      <c r="B111" s="15" t="s">
        <v>131</v>
      </c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39" t="s">
        <v>34</v>
      </c>
      <c r="R111" s="15" t="s">
        <v>36</v>
      </c>
      <c r="S111" s="15" t="s">
        <v>133</v>
      </c>
      <c r="T111" s="17">
        <v>1668.6</v>
      </c>
      <c r="U111" s="17">
        <v>890</v>
      </c>
      <c r="V111" s="4"/>
      <c r="W111" s="4"/>
      <c r="X111" s="4"/>
      <c r="Y111" s="4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2260.9</v>
      </c>
      <c r="AK111" s="6"/>
      <c r="AL111" s="6"/>
      <c r="AM111" s="6"/>
      <c r="AN111" s="6"/>
      <c r="AO111" s="6">
        <v>2260.9</v>
      </c>
      <c r="AP111" s="7"/>
      <c r="AQ111" s="6"/>
      <c r="AR111" s="6"/>
      <c r="AS111" s="8"/>
    </row>
    <row r="112" spans="1:45" ht="34.15" customHeight="1">
      <c r="A112" s="14" t="s">
        <v>134</v>
      </c>
      <c r="B112" s="15" t="s">
        <v>135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39"/>
      <c r="R112" s="15"/>
      <c r="S112" s="15"/>
      <c r="T112" s="17">
        <f>T113+T114</f>
        <v>1742.45</v>
      </c>
      <c r="U112" s="17">
        <f>U113+U114</f>
        <v>25.7</v>
      </c>
      <c r="V112" s="4"/>
      <c r="W112" s="4"/>
      <c r="X112" s="4"/>
      <c r="Y112" s="4">
        <v>1883.8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2333.8000000000002</v>
      </c>
      <c r="AK112" s="6"/>
      <c r="AL112" s="6"/>
      <c r="AM112" s="6"/>
      <c r="AN112" s="6"/>
      <c r="AO112" s="6">
        <v>2333.8000000000002</v>
      </c>
      <c r="AP112" s="7"/>
      <c r="AQ112" s="6"/>
      <c r="AR112" s="6"/>
      <c r="AS112" s="8"/>
    </row>
    <row r="113" spans="1:45" ht="51.4" customHeight="1">
      <c r="A113" s="14" t="s">
        <v>136</v>
      </c>
      <c r="B113" s="15" t="s">
        <v>135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39" t="s">
        <v>34</v>
      </c>
      <c r="R113" s="15" t="s">
        <v>36</v>
      </c>
      <c r="S113" s="15" t="s">
        <v>133</v>
      </c>
      <c r="T113" s="17">
        <v>1742.45</v>
      </c>
      <c r="U113" s="17">
        <v>25.7</v>
      </c>
      <c r="V113" s="4"/>
      <c r="W113" s="4"/>
      <c r="X113" s="4"/>
      <c r="Y113" s="4">
        <v>1883.8</v>
      </c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>
        <v>2333.8000000000002</v>
      </c>
      <c r="AK113" s="6"/>
      <c r="AL113" s="6"/>
      <c r="AM113" s="6"/>
      <c r="AN113" s="6"/>
      <c r="AO113" s="6">
        <v>2333.8000000000002</v>
      </c>
      <c r="AP113" s="7"/>
      <c r="AQ113" s="6"/>
      <c r="AR113" s="6"/>
      <c r="AS113" s="8"/>
    </row>
    <row r="114" spans="1:45" ht="51.4" customHeight="1">
      <c r="A114" s="2" t="s">
        <v>259</v>
      </c>
      <c r="B114" s="3" t="s">
        <v>135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3">
        <v>850</v>
      </c>
      <c r="R114" s="3" t="s">
        <v>36</v>
      </c>
      <c r="S114" s="3" t="s">
        <v>133</v>
      </c>
      <c r="T114" s="4">
        <v>0</v>
      </c>
      <c r="U114" s="4">
        <v>0</v>
      </c>
      <c r="V114" s="4"/>
      <c r="W114" s="4"/>
      <c r="X114" s="4"/>
      <c r="Y114" s="4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/>
      <c r="AK114" s="6"/>
      <c r="AL114" s="6"/>
      <c r="AM114" s="6"/>
      <c r="AN114" s="6"/>
      <c r="AO114" s="6"/>
      <c r="AP114" s="7"/>
      <c r="AQ114" s="6"/>
      <c r="AR114" s="6"/>
      <c r="AS114" s="8"/>
    </row>
    <row r="115" spans="1:45" ht="51.4" customHeight="1">
      <c r="A115" s="2" t="s">
        <v>137</v>
      </c>
      <c r="B115" s="3" t="s">
        <v>138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/>
      <c r="R115" s="3"/>
      <c r="S115" s="3"/>
      <c r="T115" s="4">
        <f>T116</f>
        <v>0</v>
      </c>
      <c r="U115" s="4">
        <f>U116</f>
        <v>0</v>
      </c>
      <c r="V115" s="4"/>
      <c r="W115" s="4"/>
      <c r="X115" s="4"/>
      <c r="Y115" s="4">
        <v>600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>
        <v>600</v>
      </c>
      <c r="AK115" s="6"/>
      <c r="AL115" s="6"/>
      <c r="AM115" s="6"/>
      <c r="AN115" s="6"/>
      <c r="AO115" s="6">
        <v>600</v>
      </c>
      <c r="AP115" s="7"/>
      <c r="AQ115" s="6"/>
      <c r="AR115" s="6"/>
      <c r="AS115" s="8"/>
    </row>
    <row r="116" spans="1:45" ht="68.45" customHeight="1">
      <c r="A116" s="2" t="s">
        <v>139</v>
      </c>
      <c r="B116" s="3" t="s">
        <v>138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 t="s">
        <v>34</v>
      </c>
      <c r="R116" s="3" t="s">
        <v>36</v>
      </c>
      <c r="S116" s="3" t="s">
        <v>133</v>
      </c>
      <c r="T116" s="4">
        <v>0</v>
      </c>
      <c r="U116" s="4">
        <v>0</v>
      </c>
      <c r="V116" s="4"/>
      <c r="W116" s="4"/>
      <c r="X116" s="4"/>
      <c r="Y116" s="4">
        <v>600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>
        <v>600</v>
      </c>
      <c r="AK116" s="6"/>
      <c r="AL116" s="6"/>
      <c r="AM116" s="6"/>
      <c r="AN116" s="6"/>
      <c r="AO116" s="6">
        <v>600</v>
      </c>
      <c r="AP116" s="7"/>
      <c r="AQ116" s="6"/>
      <c r="AR116" s="6"/>
      <c r="AS116" s="8"/>
    </row>
    <row r="117" spans="1:45" ht="34.15" customHeight="1">
      <c r="A117" s="2" t="s">
        <v>140</v>
      </c>
      <c r="B117" s="3" t="s">
        <v>141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/>
      <c r="R117" s="3"/>
      <c r="S117" s="3"/>
      <c r="T117" s="4">
        <f>T118</f>
        <v>26</v>
      </c>
      <c r="U117" s="4">
        <v>26</v>
      </c>
      <c r="V117" s="4"/>
      <c r="W117" s="4"/>
      <c r="X117" s="4"/>
      <c r="Y117" s="4">
        <v>2000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>
        <v>2000</v>
      </c>
      <c r="AK117" s="6"/>
      <c r="AL117" s="6"/>
      <c r="AM117" s="6"/>
      <c r="AN117" s="6"/>
      <c r="AO117" s="6">
        <v>2000</v>
      </c>
      <c r="AP117" s="7"/>
      <c r="AQ117" s="6"/>
      <c r="AR117" s="6"/>
      <c r="AS117" s="8"/>
    </row>
    <row r="118" spans="1:45" ht="34.15" customHeight="1">
      <c r="A118" s="2" t="s">
        <v>142</v>
      </c>
      <c r="B118" s="3" t="s">
        <v>143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/>
      <c r="R118" s="3"/>
      <c r="S118" s="3"/>
      <c r="T118" s="4">
        <f>T119</f>
        <v>26</v>
      </c>
      <c r="U118" s="4">
        <v>26</v>
      </c>
      <c r="V118" s="4"/>
      <c r="W118" s="4"/>
      <c r="X118" s="4"/>
      <c r="Y118" s="4">
        <v>2000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2000</v>
      </c>
      <c r="AK118" s="6"/>
      <c r="AL118" s="6"/>
      <c r="AM118" s="6"/>
      <c r="AN118" s="6"/>
      <c r="AO118" s="6">
        <v>2000</v>
      </c>
      <c r="AP118" s="7"/>
      <c r="AQ118" s="6"/>
      <c r="AR118" s="6"/>
      <c r="AS118" s="8"/>
    </row>
    <row r="119" spans="1:45" ht="51.4" customHeight="1">
      <c r="A119" s="2" t="s">
        <v>144</v>
      </c>
      <c r="B119" s="3" t="s">
        <v>143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" t="s">
        <v>34</v>
      </c>
      <c r="R119" s="3" t="s">
        <v>36</v>
      </c>
      <c r="S119" s="3" t="s">
        <v>133</v>
      </c>
      <c r="T119" s="4">
        <v>26</v>
      </c>
      <c r="U119" s="4">
        <v>26</v>
      </c>
      <c r="V119" s="4"/>
      <c r="W119" s="4"/>
      <c r="X119" s="4"/>
      <c r="Y119" s="4">
        <v>2000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2000</v>
      </c>
      <c r="AK119" s="6"/>
      <c r="AL119" s="6"/>
      <c r="AM119" s="6"/>
      <c r="AN119" s="6"/>
      <c r="AO119" s="6">
        <v>2000</v>
      </c>
      <c r="AP119" s="7"/>
      <c r="AQ119" s="6"/>
      <c r="AR119" s="6"/>
      <c r="AS119" s="8"/>
    </row>
    <row r="120" spans="1:45" ht="47.25">
      <c r="A120" s="2" t="s">
        <v>145</v>
      </c>
      <c r="B120" s="3" t="s">
        <v>146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"/>
      <c r="R120" s="3"/>
      <c r="S120" s="3"/>
      <c r="T120" s="17">
        <f>T121</f>
        <v>3677.9700000000003</v>
      </c>
      <c r="U120" s="17">
        <f>U121</f>
        <v>3677.9700000000003</v>
      </c>
      <c r="V120" s="4"/>
      <c r="W120" s="4">
        <v>2124.1999999999998</v>
      </c>
      <c r="X120" s="4"/>
      <c r="Y120" s="4">
        <v>289.7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40</v>
      </c>
      <c r="AK120" s="6"/>
      <c r="AL120" s="6"/>
      <c r="AM120" s="6"/>
      <c r="AN120" s="6"/>
      <c r="AO120" s="6">
        <v>40</v>
      </c>
      <c r="AP120" s="7"/>
      <c r="AQ120" s="6"/>
      <c r="AR120" s="6"/>
      <c r="AS120" s="8"/>
    </row>
    <row r="121" spans="1:45" ht="34.15" customHeight="1">
      <c r="A121" s="2" t="s">
        <v>27</v>
      </c>
      <c r="B121" s="3" t="s">
        <v>147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17">
        <f>T122+T131+T134</f>
        <v>3677.9700000000003</v>
      </c>
      <c r="U121" s="17">
        <f>U122+U131+U134</f>
        <v>3677.9700000000003</v>
      </c>
      <c r="V121" s="4"/>
      <c r="W121" s="4">
        <v>2124.1999999999998</v>
      </c>
      <c r="X121" s="4"/>
      <c r="Y121" s="4">
        <v>289.7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>
        <v>40</v>
      </c>
      <c r="AK121" s="6"/>
      <c r="AL121" s="6"/>
      <c r="AM121" s="6"/>
      <c r="AN121" s="6"/>
      <c r="AO121" s="6">
        <v>40</v>
      </c>
      <c r="AP121" s="7"/>
      <c r="AQ121" s="6"/>
      <c r="AR121" s="6"/>
      <c r="AS121" s="8"/>
    </row>
    <row r="122" spans="1:45" ht="51.4" customHeight="1">
      <c r="A122" s="2" t="s">
        <v>148</v>
      </c>
      <c r="B122" s="3" t="s">
        <v>149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"/>
      <c r="R122" s="3"/>
      <c r="S122" s="3"/>
      <c r="T122" s="17">
        <f>+T125+T123+T127+T130</f>
        <v>3677.9700000000003</v>
      </c>
      <c r="U122" s="17">
        <f>+U125+U123+U127+U130</f>
        <v>3677.9700000000003</v>
      </c>
      <c r="V122" s="4"/>
      <c r="W122" s="4">
        <v>2124.1999999999998</v>
      </c>
      <c r="X122" s="4"/>
      <c r="Y122" s="4">
        <v>289.7</v>
      </c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76.5" customHeight="1">
      <c r="A123" s="2" t="s">
        <v>286</v>
      </c>
      <c r="B123" s="3" t="s">
        <v>287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13"/>
      <c r="R123" s="3"/>
      <c r="S123" s="3"/>
      <c r="T123" s="17">
        <v>0</v>
      </c>
      <c r="U123" s="17"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/>
      <c r="AK123" s="6"/>
      <c r="AL123" s="6"/>
      <c r="AM123" s="6"/>
      <c r="AN123" s="6"/>
      <c r="AO123" s="6"/>
      <c r="AP123" s="7"/>
      <c r="AQ123" s="6"/>
      <c r="AR123" s="6"/>
      <c r="AS123" s="8"/>
    </row>
    <row r="124" spans="1:45" ht="76.5" customHeight="1">
      <c r="A124" s="2" t="s">
        <v>288</v>
      </c>
      <c r="B124" s="3" t="s">
        <v>287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5" t="s">
        <v>34</v>
      </c>
      <c r="R124" s="15" t="s">
        <v>36</v>
      </c>
      <c r="S124" s="15" t="s">
        <v>133</v>
      </c>
      <c r="T124" s="17">
        <v>0</v>
      </c>
      <c r="U124" s="17">
        <v>0</v>
      </c>
      <c r="V124" s="4"/>
      <c r="W124" s="4"/>
      <c r="X124" s="4"/>
      <c r="Y124" s="4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/>
      <c r="AK124" s="6"/>
      <c r="AL124" s="6"/>
      <c r="AM124" s="6"/>
      <c r="AN124" s="6"/>
      <c r="AO124" s="6"/>
      <c r="AP124" s="7"/>
      <c r="AQ124" s="6"/>
      <c r="AR124" s="6"/>
      <c r="AS124" s="8"/>
    </row>
    <row r="125" spans="1:45" ht="85.5" customHeight="1">
      <c r="A125" s="36" t="s">
        <v>153</v>
      </c>
      <c r="B125" s="15" t="s">
        <v>154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5"/>
      <c r="R125" s="15"/>
      <c r="S125" s="15"/>
      <c r="T125" s="17">
        <f>T126</f>
        <v>1000</v>
      </c>
      <c r="U125" s="17">
        <v>1000</v>
      </c>
      <c r="V125" s="4"/>
      <c r="W125" s="4">
        <v>1069.3</v>
      </c>
      <c r="X125" s="4"/>
      <c r="Y125" s="4">
        <v>145.80000000000001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/>
      <c r="AK125" s="6"/>
      <c r="AL125" s="6"/>
      <c r="AM125" s="6"/>
      <c r="AN125" s="6"/>
      <c r="AO125" s="6"/>
      <c r="AP125" s="7"/>
      <c r="AQ125" s="6"/>
      <c r="AR125" s="6"/>
      <c r="AS125" s="8"/>
    </row>
    <row r="126" spans="1:45" ht="119.65" customHeight="1">
      <c r="A126" s="36" t="s">
        <v>155</v>
      </c>
      <c r="B126" s="15" t="s">
        <v>154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35" t="s">
        <v>34</v>
      </c>
      <c r="R126" s="15" t="s">
        <v>36</v>
      </c>
      <c r="S126" s="15" t="s">
        <v>133</v>
      </c>
      <c r="T126" s="17">
        <v>1000</v>
      </c>
      <c r="U126" s="17">
        <v>1000</v>
      </c>
      <c r="V126" s="4"/>
      <c r="W126" s="4">
        <v>1069.3</v>
      </c>
      <c r="X126" s="4"/>
      <c r="Y126" s="4">
        <v>145.80000000000001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119.65" customHeight="1">
      <c r="A127" s="14" t="s">
        <v>150</v>
      </c>
      <c r="B127" s="15" t="s">
        <v>151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37"/>
      <c r="R127" s="15"/>
      <c r="S127" s="15"/>
      <c r="T127" s="17">
        <f>T128+T129</f>
        <v>1377.97</v>
      </c>
      <c r="U127" s="17">
        <f>U128+U129</f>
        <v>1377.97</v>
      </c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/>
      <c r="AK127" s="6"/>
      <c r="AL127" s="6"/>
      <c r="AM127" s="6"/>
      <c r="AN127" s="6"/>
      <c r="AO127" s="6"/>
      <c r="AP127" s="7"/>
      <c r="AQ127" s="6"/>
      <c r="AR127" s="6"/>
      <c r="AS127" s="8"/>
    </row>
    <row r="128" spans="1:45" ht="119.65" customHeight="1">
      <c r="A128" s="36" t="s">
        <v>152</v>
      </c>
      <c r="B128" s="15" t="s">
        <v>151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37" t="s">
        <v>34</v>
      </c>
      <c r="R128" s="15" t="s">
        <v>78</v>
      </c>
      <c r="S128" s="15" t="s">
        <v>86</v>
      </c>
      <c r="T128" s="17">
        <v>925.17</v>
      </c>
      <c r="U128" s="17">
        <v>925.17</v>
      </c>
      <c r="V128" s="4"/>
      <c r="W128" s="4"/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/>
      <c r="AK128" s="6"/>
      <c r="AL128" s="6"/>
      <c r="AM128" s="6"/>
      <c r="AN128" s="6"/>
      <c r="AO128" s="6"/>
      <c r="AP128" s="7"/>
      <c r="AQ128" s="6"/>
      <c r="AR128" s="6"/>
      <c r="AS128" s="8"/>
    </row>
    <row r="129" spans="1:45" ht="119.65" customHeight="1">
      <c r="A129" s="36" t="s">
        <v>152</v>
      </c>
      <c r="B129" s="15" t="s">
        <v>151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0" t="s">
        <v>34</v>
      </c>
      <c r="R129" s="15" t="s">
        <v>78</v>
      </c>
      <c r="S129" s="15" t="s">
        <v>79</v>
      </c>
      <c r="T129" s="17">
        <v>452.8</v>
      </c>
      <c r="U129" s="17">
        <v>452.8</v>
      </c>
      <c r="V129" s="4"/>
      <c r="W129" s="4"/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/>
      <c r="AK129" s="6"/>
      <c r="AL129" s="6"/>
      <c r="AM129" s="6"/>
      <c r="AN129" s="6"/>
      <c r="AO129" s="6"/>
      <c r="AP129" s="7"/>
      <c r="AQ129" s="6"/>
      <c r="AR129" s="6"/>
      <c r="AS129" s="8"/>
    </row>
    <row r="130" spans="1:45" ht="119.65" customHeight="1">
      <c r="A130" s="36" t="s">
        <v>155</v>
      </c>
      <c r="B130" s="15" t="s">
        <v>154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1" t="s">
        <v>34</v>
      </c>
      <c r="R130" s="15" t="s">
        <v>78</v>
      </c>
      <c r="S130" s="15" t="s">
        <v>79</v>
      </c>
      <c r="T130" s="17">
        <v>1300</v>
      </c>
      <c r="U130" s="17">
        <v>1300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/>
      <c r="AK130" s="6"/>
      <c r="AL130" s="6"/>
      <c r="AM130" s="6"/>
      <c r="AN130" s="6"/>
      <c r="AO130" s="6"/>
      <c r="AP130" s="7"/>
      <c r="AQ130" s="6"/>
      <c r="AR130" s="6"/>
      <c r="AS130" s="8"/>
    </row>
    <row r="131" spans="1:45" ht="51.4" customHeight="1">
      <c r="A131" s="14" t="s">
        <v>156</v>
      </c>
      <c r="B131" s="15" t="s">
        <v>157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1"/>
      <c r="R131" s="15"/>
      <c r="S131" s="15"/>
      <c r="T131" s="17">
        <f>T132</f>
        <v>0</v>
      </c>
      <c r="U131" s="17">
        <f>U132</f>
        <v>0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10</v>
      </c>
      <c r="AK131" s="6"/>
      <c r="AL131" s="6"/>
      <c r="AM131" s="6"/>
      <c r="AN131" s="6"/>
      <c r="AO131" s="6">
        <v>10</v>
      </c>
      <c r="AP131" s="7"/>
      <c r="AQ131" s="6"/>
      <c r="AR131" s="6"/>
      <c r="AS131" s="8"/>
    </row>
    <row r="132" spans="1:45" ht="34.15" customHeight="1">
      <c r="A132" s="14" t="s">
        <v>158</v>
      </c>
      <c r="B132" s="15" t="s">
        <v>159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35"/>
      <c r="R132" s="15"/>
      <c r="S132" s="15"/>
      <c r="T132" s="17">
        <f>T133</f>
        <v>0</v>
      </c>
      <c r="U132" s="17">
        <f>U133</f>
        <v>0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10</v>
      </c>
      <c r="AK132" s="6"/>
      <c r="AL132" s="6"/>
      <c r="AM132" s="6"/>
      <c r="AN132" s="6"/>
      <c r="AO132" s="6">
        <v>10</v>
      </c>
      <c r="AP132" s="7"/>
      <c r="AQ132" s="6"/>
      <c r="AR132" s="6"/>
      <c r="AS132" s="8"/>
    </row>
    <row r="133" spans="1:45" ht="51.4" customHeight="1">
      <c r="A133" s="14" t="s">
        <v>160</v>
      </c>
      <c r="B133" s="15" t="s">
        <v>159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35" t="s">
        <v>34</v>
      </c>
      <c r="R133" s="15" t="s">
        <v>36</v>
      </c>
      <c r="S133" s="15" t="s">
        <v>80</v>
      </c>
      <c r="T133" s="17">
        <v>0</v>
      </c>
      <c r="U133" s="17">
        <v>0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10</v>
      </c>
      <c r="AK133" s="6"/>
      <c r="AL133" s="6"/>
      <c r="AM133" s="6"/>
      <c r="AN133" s="6"/>
      <c r="AO133" s="6">
        <v>10</v>
      </c>
      <c r="AP133" s="7"/>
      <c r="AQ133" s="6"/>
      <c r="AR133" s="6"/>
      <c r="AS133" s="8"/>
    </row>
    <row r="134" spans="1:45" ht="51.4" customHeight="1">
      <c r="A134" s="14" t="s">
        <v>161</v>
      </c>
      <c r="B134" s="15" t="s">
        <v>162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35"/>
      <c r="R134" s="15"/>
      <c r="S134" s="15"/>
      <c r="T134" s="17">
        <f>T135</f>
        <v>0</v>
      </c>
      <c r="U134" s="17">
        <f>U135</f>
        <v>0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30</v>
      </c>
      <c r="AK134" s="6"/>
      <c r="AL134" s="6"/>
      <c r="AM134" s="6"/>
      <c r="AN134" s="6"/>
      <c r="AO134" s="6">
        <v>30</v>
      </c>
      <c r="AP134" s="7"/>
      <c r="AQ134" s="6"/>
      <c r="AR134" s="6"/>
      <c r="AS134" s="8"/>
    </row>
    <row r="135" spans="1:45" ht="34.15" customHeight="1">
      <c r="A135" s="14" t="s">
        <v>163</v>
      </c>
      <c r="B135" s="15" t="s">
        <v>164</v>
      </c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35"/>
      <c r="R135" s="15"/>
      <c r="S135" s="15"/>
      <c r="T135" s="17">
        <f>T136</f>
        <v>0</v>
      </c>
      <c r="U135" s="17">
        <f>U136</f>
        <v>0</v>
      </c>
      <c r="V135" s="4"/>
      <c r="W135" s="4"/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30</v>
      </c>
      <c r="AK135" s="6"/>
      <c r="AL135" s="6"/>
      <c r="AM135" s="6"/>
      <c r="AN135" s="6"/>
      <c r="AO135" s="6">
        <v>30</v>
      </c>
      <c r="AP135" s="7"/>
      <c r="AQ135" s="6"/>
      <c r="AR135" s="6"/>
      <c r="AS135" s="8"/>
    </row>
    <row r="136" spans="1:45" ht="51.4" customHeight="1">
      <c r="A136" s="14" t="s">
        <v>165</v>
      </c>
      <c r="B136" s="15" t="s">
        <v>164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35" t="s">
        <v>45</v>
      </c>
      <c r="R136" s="15" t="s">
        <v>166</v>
      </c>
      <c r="S136" s="15" t="s">
        <v>166</v>
      </c>
      <c r="T136" s="17">
        <v>0</v>
      </c>
      <c r="U136" s="17">
        <v>0</v>
      </c>
      <c r="V136" s="4"/>
      <c r="W136" s="4"/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30</v>
      </c>
      <c r="AK136" s="6"/>
      <c r="AL136" s="6"/>
      <c r="AM136" s="6"/>
      <c r="AN136" s="6"/>
      <c r="AO136" s="6">
        <v>30</v>
      </c>
      <c r="AP136" s="7"/>
      <c r="AQ136" s="6"/>
      <c r="AR136" s="6"/>
      <c r="AS136" s="8"/>
    </row>
    <row r="137" spans="1:45" ht="34.15" customHeight="1">
      <c r="A137" s="14" t="s">
        <v>167</v>
      </c>
      <c r="B137" s="15" t="s">
        <v>168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9"/>
      <c r="R137" s="15"/>
      <c r="S137" s="15"/>
      <c r="T137" s="17">
        <f>T138+T162+T197</f>
        <v>14900.53</v>
      </c>
      <c r="U137" s="17">
        <f>U138+U162+U197</f>
        <v>14686.830000000002</v>
      </c>
      <c r="V137" s="4">
        <v>297.39999999999998</v>
      </c>
      <c r="W137" s="4">
        <v>3.5</v>
      </c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9397.1</v>
      </c>
      <c r="AK137" s="6">
        <v>297.39999999999998</v>
      </c>
      <c r="AL137" s="6">
        <v>3.5</v>
      </c>
      <c r="AM137" s="6"/>
      <c r="AN137" s="6"/>
      <c r="AO137" s="6">
        <v>8824.7999999999993</v>
      </c>
      <c r="AP137" s="7"/>
      <c r="AQ137" s="6">
        <v>3.5</v>
      </c>
      <c r="AR137" s="6"/>
      <c r="AS137" s="8"/>
    </row>
    <row r="138" spans="1:45" ht="34.15" customHeight="1">
      <c r="A138" s="14" t="s">
        <v>169</v>
      </c>
      <c r="B138" s="15" t="s">
        <v>170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9"/>
      <c r="R138" s="15"/>
      <c r="S138" s="15"/>
      <c r="T138" s="17">
        <f>T139</f>
        <v>10654.46</v>
      </c>
      <c r="U138" s="17">
        <f>U139</f>
        <v>10596.740000000002</v>
      </c>
      <c r="V138" s="4"/>
      <c r="W138" s="4">
        <v>3.5</v>
      </c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>
        <v>8187.7</v>
      </c>
      <c r="AK138" s="6"/>
      <c r="AL138" s="6">
        <v>3.5</v>
      </c>
      <c r="AM138" s="6"/>
      <c r="AN138" s="6"/>
      <c r="AO138" s="6">
        <v>8187.7</v>
      </c>
      <c r="AP138" s="7"/>
      <c r="AQ138" s="6">
        <v>3.5</v>
      </c>
      <c r="AR138" s="6"/>
      <c r="AS138" s="8"/>
    </row>
    <row r="139" spans="1:45" ht="34.15" customHeight="1">
      <c r="A139" s="14" t="s">
        <v>171</v>
      </c>
      <c r="B139" s="15" t="s">
        <v>172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5"/>
      <c r="R139" s="15"/>
      <c r="S139" s="15"/>
      <c r="T139" s="17">
        <f>T140+T144+T146+T148+T150+T152+T154+T156+T158+T160</f>
        <v>10654.46</v>
      </c>
      <c r="U139" s="17">
        <f>U140+U144+U146+U148+U150+U152+U154+U156+U158+U160</f>
        <v>10596.740000000002</v>
      </c>
      <c r="V139" s="4"/>
      <c r="W139" s="4">
        <v>3.5</v>
      </c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>
        <v>8187.7</v>
      </c>
      <c r="AK139" s="6"/>
      <c r="AL139" s="6">
        <v>3.5</v>
      </c>
      <c r="AM139" s="6"/>
      <c r="AN139" s="6"/>
      <c r="AO139" s="6">
        <v>8187.7</v>
      </c>
      <c r="AP139" s="7"/>
      <c r="AQ139" s="6">
        <v>3.5</v>
      </c>
      <c r="AR139" s="6"/>
      <c r="AS139" s="8"/>
    </row>
    <row r="140" spans="1:45" ht="34.15" customHeight="1">
      <c r="A140" s="14" t="s">
        <v>173</v>
      </c>
      <c r="B140" s="15" t="s">
        <v>174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5"/>
      <c r="R140" s="15"/>
      <c r="S140" s="15"/>
      <c r="T140" s="17">
        <f>T141+T142+T143</f>
        <v>7587.2099999999991</v>
      </c>
      <c r="U140" s="17">
        <f>U141+U142+U143</f>
        <v>7530.3600000000006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>
        <v>6602.2</v>
      </c>
      <c r="AK140" s="6"/>
      <c r="AL140" s="6"/>
      <c r="AM140" s="6"/>
      <c r="AN140" s="6"/>
      <c r="AO140" s="6">
        <v>6602.2</v>
      </c>
      <c r="AP140" s="7"/>
      <c r="AQ140" s="6"/>
      <c r="AR140" s="6"/>
      <c r="AS140" s="8"/>
    </row>
    <row r="141" spans="1:45" ht="51.4" customHeight="1">
      <c r="A141" s="14" t="s">
        <v>175</v>
      </c>
      <c r="B141" s="15" t="s">
        <v>174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35" t="s">
        <v>176</v>
      </c>
      <c r="R141" s="15" t="s">
        <v>35</v>
      </c>
      <c r="S141" s="15" t="s">
        <v>36</v>
      </c>
      <c r="T141" s="17">
        <v>6112.94</v>
      </c>
      <c r="U141" s="17">
        <v>6097.76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>
        <v>5414.7</v>
      </c>
      <c r="AK141" s="6"/>
      <c r="AL141" s="6"/>
      <c r="AM141" s="6"/>
      <c r="AN141" s="6"/>
      <c r="AO141" s="6">
        <v>5414.7</v>
      </c>
      <c r="AP141" s="7"/>
      <c r="AQ141" s="6"/>
      <c r="AR141" s="6"/>
      <c r="AS141" s="8"/>
    </row>
    <row r="142" spans="1:45" ht="51.4" customHeight="1">
      <c r="A142" s="14" t="s">
        <v>177</v>
      </c>
      <c r="B142" s="15" t="s">
        <v>174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 t="s">
        <v>34</v>
      </c>
      <c r="R142" s="15" t="s">
        <v>35</v>
      </c>
      <c r="S142" s="15" t="s">
        <v>36</v>
      </c>
      <c r="T142" s="17">
        <v>1474.27</v>
      </c>
      <c r="U142" s="17">
        <v>1432.6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>
        <v>1186.5</v>
      </c>
      <c r="AK142" s="6"/>
      <c r="AL142" s="6"/>
      <c r="AM142" s="6"/>
      <c r="AN142" s="6"/>
      <c r="AO142" s="6">
        <v>1186.5</v>
      </c>
      <c r="AP142" s="7"/>
      <c r="AQ142" s="6"/>
      <c r="AR142" s="6"/>
      <c r="AS142" s="8"/>
    </row>
    <row r="143" spans="1:45" ht="34.15" customHeight="1">
      <c r="A143" s="14" t="s">
        <v>278</v>
      </c>
      <c r="B143" s="15" t="s">
        <v>174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>
        <v>830</v>
      </c>
      <c r="R143" s="15" t="s">
        <v>35</v>
      </c>
      <c r="S143" s="15" t="s">
        <v>36</v>
      </c>
      <c r="T143" s="17">
        <v>0</v>
      </c>
      <c r="U143" s="17">
        <v>0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>
        <v>1</v>
      </c>
      <c r="AK143" s="6"/>
      <c r="AL143" s="6"/>
      <c r="AM143" s="6"/>
      <c r="AN143" s="6"/>
      <c r="AO143" s="6">
        <v>1</v>
      </c>
      <c r="AP143" s="7"/>
      <c r="AQ143" s="6"/>
      <c r="AR143" s="6"/>
      <c r="AS143" s="8"/>
    </row>
    <row r="144" spans="1:45" ht="34.15" customHeight="1">
      <c r="A144" s="14" t="s">
        <v>179</v>
      </c>
      <c r="B144" s="15" t="s">
        <v>180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/>
      <c r="R144" s="15"/>
      <c r="S144" s="15"/>
      <c r="T144" s="17">
        <f>T145</f>
        <v>714.15</v>
      </c>
      <c r="U144" s="17">
        <f>U145</f>
        <v>713.26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>
        <v>409.9</v>
      </c>
      <c r="AK144" s="6"/>
      <c r="AL144" s="6"/>
      <c r="AM144" s="6"/>
      <c r="AN144" s="6"/>
      <c r="AO144" s="6">
        <v>409.9</v>
      </c>
      <c r="AP144" s="7"/>
      <c r="AQ144" s="6"/>
      <c r="AR144" s="6"/>
      <c r="AS144" s="8"/>
    </row>
    <row r="145" spans="1:45" ht="51.4" customHeight="1">
      <c r="A145" s="14" t="s">
        <v>181</v>
      </c>
      <c r="B145" s="15" t="s">
        <v>180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 t="s">
        <v>176</v>
      </c>
      <c r="R145" s="15" t="s">
        <v>35</v>
      </c>
      <c r="S145" s="15" t="s">
        <v>36</v>
      </c>
      <c r="T145" s="17">
        <v>714.15</v>
      </c>
      <c r="U145" s="17">
        <v>713.26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409.9</v>
      </c>
      <c r="AK145" s="6"/>
      <c r="AL145" s="6"/>
      <c r="AM145" s="6"/>
      <c r="AN145" s="6"/>
      <c r="AO145" s="6">
        <v>409.9</v>
      </c>
      <c r="AP145" s="7"/>
      <c r="AQ145" s="6"/>
      <c r="AR145" s="6"/>
      <c r="AS145" s="8"/>
    </row>
    <row r="146" spans="1:45" ht="34.15" customHeight="1">
      <c r="A146" s="14" t="s">
        <v>182</v>
      </c>
      <c r="B146" s="15" t="s">
        <v>183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/>
      <c r="R146" s="15"/>
      <c r="S146" s="15"/>
      <c r="T146" s="17">
        <f>T147</f>
        <v>1614.5</v>
      </c>
      <c r="U146" s="17">
        <f>U147</f>
        <v>1614.5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>
        <v>1172.0999999999999</v>
      </c>
      <c r="AK146" s="6"/>
      <c r="AL146" s="6"/>
      <c r="AM146" s="6"/>
      <c r="AN146" s="6"/>
      <c r="AO146" s="6">
        <v>1172.0999999999999</v>
      </c>
      <c r="AP146" s="7"/>
      <c r="AQ146" s="6"/>
      <c r="AR146" s="6"/>
      <c r="AS146" s="8"/>
    </row>
    <row r="147" spans="1:45" ht="34.15" customHeight="1">
      <c r="A147" s="14" t="s">
        <v>184</v>
      </c>
      <c r="B147" s="15" t="s">
        <v>183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 t="s">
        <v>176</v>
      </c>
      <c r="R147" s="15" t="s">
        <v>35</v>
      </c>
      <c r="S147" s="15" t="s">
        <v>36</v>
      </c>
      <c r="T147" s="17">
        <v>1614.5</v>
      </c>
      <c r="U147" s="17">
        <v>1614.5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>
        <v>1172.0999999999999</v>
      </c>
      <c r="AK147" s="6"/>
      <c r="AL147" s="6"/>
      <c r="AM147" s="6"/>
      <c r="AN147" s="6"/>
      <c r="AO147" s="6">
        <v>1172.0999999999999</v>
      </c>
      <c r="AP147" s="7"/>
      <c r="AQ147" s="6"/>
      <c r="AR147" s="6"/>
      <c r="AS147" s="8"/>
    </row>
    <row r="148" spans="1:45" ht="51.4" customHeight="1">
      <c r="A148" s="14" t="s">
        <v>185</v>
      </c>
      <c r="B148" s="15" t="s">
        <v>186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/>
      <c r="R148" s="15"/>
      <c r="S148" s="15"/>
      <c r="T148" s="17">
        <f>T149</f>
        <v>33.6</v>
      </c>
      <c r="U148" s="17">
        <f>U149</f>
        <v>33.6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51.4" customHeight="1">
      <c r="A149" s="14" t="s">
        <v>187</v>
      </c>
      <c r="B149" s="15" t="s">
        <v>186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 t="s">
        <v>188</v>
      </c>
      <c r="R149" s="15" t="s">
        <v>35</v>
      </c>
      <c r="S149" s="15" t="s">
        <v>189</v>
      </c>
      <c r="T149" s="17">
        <v>33.6</v>
      </c>
      <c r="U149" s="17">
        <v>33.6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/>
      <c r="AK149" s="6"/>
      <c r="AL149" s="6"/>
      <c r="AM149" s="6"/>
      <c r="AN149" s="6"/>
      <c r="AO149" s="6"/>
      <c r="AP149" s="7"/>
      <c r="AQ149" s="6"/>
      <c r="AR149" s="6"/>
      <c r="AS149" s="8"/>
    </row>
    <row r="150" spans="1:45" ht="34.15" customHeight="1">
      <c r="A150" s="14" t="s">
        <v>190</v>
      </c>
      <c r="B150" s="15" t="s">
        <v>191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/>
      <c r="R150" s="15"/>
      <c r="S150" s="15"/>
      <c r="T150" s="17">
        <f>T151</f>
        <v>600</v>
      </c>
      <c r="U150" s="17">
        <f>U151</f>
        <v>600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/>
      <c r="AK150" s="6"/>
      <c r="AL150" s="6"/>
      <c r="AM150" s="6"/>
      <c r="AN150" s="6"/>
      <c r="AO150" s="6"/>
      <c r="AP150" s="7"/>
      <c r="AQ150" s="6"/>
      <c r="AR150" s="6"/>
      <c r="AS150" s="8"/>
    </row>
    <row r="151" spans="1:45" ht="51.4" customHeight="1">
      <c r="A151" s="14" t="s">
        <v>192</v>
      </c>
      <c r="B151" s="15" t="s">
        <v>191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 t="s">
        <v>188</v>
      </c>
      <c r="R151" s="15" t="s">
        <v>35</v>
      </c>
      <c r="S151" s="15" t="s">
        <v>189</v>
      </c>
      <c r="T151" s="17">
        <v>600</v>
      </c>
      <c r="U151" s="17">
        <v>600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/>
      <c r="AK151" s="6"/>
      <c r="AL151" s="6"/>
      <c r="AM151" s="6"/>
      <c r="AN151" s="6"/>
      <c r="AO151" s="6"/>
      <c r="AP151" s="7"/>
      <c r="AQ151" s="6"/>
      <c r="AR151" s="6"/>
      <c r="AS151" s="8"/>
    </row>
    <row r="152" spans="1:45" ht="68.45" customHeight="1">
      <c r="A152" s="14" t="s">
        <v>193</v>
      </c>
      <c r="B152" s="15" t="s">
        <v>194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/>
      <c r="R152" s="15"/>
      <c r="S152" s="15"/>
      <c r="T152" s="17">
        <f>T153</f>
        <v>10.3</v>
      </c>
      <c r="U152" s="17">
        <f>U153</f>
        <v>10.3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/>
      <c r="AK152" s="6"/>
      <c r="AL152" s="6"/>
      <c r="AM152" s="6"/>
      <c r="AN152" s="6"/>
      <c r="AO152" s="6"/>
      <c r="AP152" s="7"/>
      <c r="AQ152" s="6"/>
      <c r="AR152" s="6"/>
      <c r="AS152" s="8"/>
    </row>
    <row r="153" spans="1:45" ht="68.45" customHeight="1">
      <c r="A153" s="14" t="s">
        <v>195</v>
      </c>
      <c r="B153" s="15" t="s">
        <v>194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 t="s">
        <v>188</v>
      </c>
      <c r="R153" s="15" t="s">
        <v>35</v>
      </c>
      <c r="S153" s="15" t="s">
        <v>36</v>
      </c>
      <c r="T153" s="17">
        <v>10.3</v>
      </c>
      <c r="U153" s="17">
        <v>10.3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/>
      <c r="AK153" s="6"/>
      <c r="AL153" s="6"/>
      <c r="AM153" s="6"/>
      <c r="AN153" s="6"/>
      <c r="AO153" s="6"/>
      <c r="AP153" s="7"/>
      <c r="AQ153" s="6"/>
      <c r="AR153" s="6"/>
      <c r="AS153" s="8"/>
    </row>
    <row r="154" spans="1:45" ht="51.4" customHeight="1">
      <c r="A154" s="14" t="s">
        <v>196</v>
      </c>
      <c r="B154" s="15" t="s">
        <v>197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/>
      <c r="R154" s="15"/>
      <c r="S154" s="15"/>
      <c r="T154" s="17">
        <f>T155</f>
        <v>38.700000000000003</v>
      </c>
      <c r="U154" s="17">
        <f>U155</f>
        <v>38.700000000000003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/>
      <c r="AK154" s="6"/>
      <c r="AL154" s="6"/>
      <c r="AM154" s="6"/>
      <c r="AN154" s="6"/>
      <c r="AO154" s="6"/>
      <c r="AP154" s="7"/>
      <c r="AQ154" s="6"/>
      <c r="AR154" s="6"/>
      <c r="AS154" s="8"/>
    </row>
    <row r="155" spans="1:45" ht="68.45" customHeight="1">
      <c r="A155" s="14" t="s">
        <v>198</v>
      </c>
      <c r="B155" s="15" t="s">
        <v>197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 t="s">
        <v>188</v>
      </c>
      <c r="R155" s="15" t="s">
        <v>35</v>
      </c>
      <c r="S155" s="15" t="s">
        <v>36</v>
      </c>
      <c r="T155" s="17">
        <v>38.700000000000003</v>
      </c>
      <c r="U155" s="17">
        <v>38.700000000000003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/>
      <c r="AK155" s="6"/>
      <c r="AL155" s="6"/>
      <c r="AM155" s="6"/>
      <c r="AN155" s="6"/>
      <c r="AO155" s="6"/>
      <c r="AP155" s="7"/>
      <c r="AQ155" s="6"/>
      <c r="AR155" s="6"/>
      <c r="AS155" s="8"/>
    </row>
    <row r="156" spans="1:45" ht="34.15" customHeight="1">
      <c r="A156" s="14" t="s">
        <v>199</v>
      </c>
      <c r="B156" s="15" t="s">
        <v>200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/>
      <c r="R156" s="15"/>
      <c r="S156" s="15"/>
      <c r="T156" s="17">
        <f>T157</f>
        <v>0</v>
      </c>
      <c r="U156" s="17">
        <f>U157</f>
        <v>0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51.4" customHeight="1">
      <c r="A157" s="14" t="s">
        <v>201</v>
      </c>
      <c r="B157" s="15" t="s">
        <v>200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 t="s">
        <v>188</v>
      </c>
      <c r="R157" s="15" t="s">
        <v>35</v>
      </c>
      <c r="S157" s="15" t="s">
        <v>36</v>
      </c>
      <c r="T157" s="17">
        <v>0</v>
      </c>
      <c r="U157" s="17">
        <v>0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/>
      <c r="AK157" s="6"/>
      <c r="AL157" s="6"/>
      <c r="AM157" s="6"/>
      <c r="AN157" s="6"/>
      <c r="AO157" s="6"/>
      <c r="AP157" s="7"/>
      <c r="AQ157" s="6"/>
      <c r="AR157" s="6"/>
      <c r="AS157" s="8"/>
    </row>
    <row r="158" spans="1:45" ht="51.4" customHeight="1">
      <c r="A158" s="14" t="s">
        <v>202</v>
      </c>
      <c r="B158" s="15" t="s">
        <v>203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/>
      <c r="R158" s="15"/>
      <c r="S158" s="15"/>
      <c r="T158" s="17">
        <f>T159</f>
        <v>52.5</v>
      </c>
      <c r="U158" s="17">
        <f>U159</f>
        <v>52.5</v>
      </c>
      <c r="V158" s="4"/>
      <c r="W158" s="4"/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/>
      <c r="AK158" s="6"/>
      <c r="AL158" s="6"/>
      <c r="AM158" s="6"/>
      <c r="AN158" s="6"/>
      <c r="AO158" s="6"/>
      <c r="AP158" s="7"/>
      <c r="AQ158" s="6"/>
      <c r="AR158" s="6"/>
      <c r="AS158" s="8"/>
    </row>
    <row r="159" spans="1:45" ht="51.4" customHeight="1">
      <c r="A159" s="14" t="s">
        <v>204</v>
      </c>
      <c r="B159" s="15" t="s">
        <v>203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 t="s">
        <v>188</v>
      </c>
      <c r="R159" s="15" t="s">
        <v>35</v>
      </c>
      <c r="S159" s="15" t="s">
        <v>36</v>
      </c>
      <c r="T159" s="17">
        <v>52.5</v>
      </c>
      <c r="U159" s="17">
        <v>52.5</v>
      </c>
      <c r="V159" s="4"/>
      <c r="W159" s="4"/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/>
      <c r="AK159" s="6"/>
      <c r="AL159" s="6"/>
      <c r="AM159" s="6"/>
      <c r="AN159" s="6"/>
      <c r="AO159" s="6"/>
      <c r="AP159" s="7"/>
      <c r="AQ159" s="6"/>
      <c r="AR159" s="6"/>
      <c r="AS159" s="8"/>
    </row>
    <row r="160" spans="1:45" ht="51.4" customHeight="1">
      <c r="A160" s="14" t="s">
        <v>205</v>
      </c>
      <c r="B160" s="15" t="s">
        <v>206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5"/>
      <c r="R160" s="15"/>
      <c r="S160" s="15"/>
      <c r="T160" s="17">
        <f>T161</f>
        <v>3.5</v>
      </c>
      <c r="U160" s="17">
        <f>U161</f>
        <v>3.52</v>
      </c>
      <c r="V160" s="4"/>
      <c r="W160" s="4">
        <v>3.5</v>
      </c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3.5</v>
      </c>
      <c r="AK160" s="6"/>
      <c r="AL160" s="6">
        <v>3.5</v>
      </c>
      <c r="AM160" s="6"/>
      <c r="AN160" s="6"/>
      <c r="AO160" s="6">
        <v>3.5</v>
      </c>
      <c r="AP160" s="7"/>
      <c r="AQ160" s="6">
        <v>3.5</v>
      </c>
      <c r="AR160" s="6"/>
      <c r="AS160" s="8"/>
    </row>
    <row r="161" spans="1:45" ht="68.45" customHeight="1">
      <c r="A161" s="14" t="s">
        <v>207</v>
      </c>
      <c r="B161" s="15" t="s">
        <v>206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5" t="s">
        <v>34</v>
      </c>
      <c r="R161" s="15" t="s">
        <v>35</v>
      </c>
      <c r="S161" s="15" t="s">
        <v>208</v>
      </c>
      <c r="T161" s="17">
        <v>3.5</v>
      </c>
      <c r="U161" s="17">
        <v>3.52</v>
      </c>
      <c r="V161" s="4"/>
      <c r="W161" s="4">
        <v>3.5</v>
      </c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3.5</v>
      </c>
      <c r="AK161" s="6"/>
      <c r="AL161" s="6">
        <v>3.5</v>
      </c>
      <c r="AM161" s="6"/>
      <c r="AN161" s="6"/>
      <c r="AO161" s="6">
        <v>3.5</v>
      </c>
      <c r="AP161" s="7"/>
      <c r="AQ161" s="6">
        <v>3.5</v>
      </c>
      <c r="AR161" s="6"/>
      <c r="AS161" s="8"/>
    </row>
    <row r="162" spans="1:45" ht="34.15" customHeight="1">
      <c r="A162" s="14" t="s">
        <v>209</v>
      </c>
      <c r="B162" s="15" t="s">
        <v>210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8"/>
      <c r="R162" s="15"/>
      <c r="S162" s="15"/>
      <c r="T162" s="17">
        <f>T163</f>
        <v>4107.2</v>
      </c>
      <c r="U162" s="17">
        <f>U163</f>
        <v>3951.22</v>
      </c>
      <c r="V162" s="4">
        <v>297.39999999999998</v>
      </c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>
        <v>1209.4000000000001</v>
      </c>
      <c r="AK162" s="6">
        <v>297.39999999999998</v>
      </c>
      <c r="AL162" s="6"/>
      <c r="AM162" s="6"/>
      <c r="AN162" s="6"/>
      <c r="AO162" s="6">
        <v>637.1</v>
      </c>
      <c r="AP162" s="7"/>
      <c r="AQ162" s="6"/>
      <c r="AR162" s="6"/>
      <c r="AS162" s="8"/>
    </row>
    <row r="163" spans="1:45" ht="34.15" customHeight="1">
      <c r="A163" s="14" t="s">
        <v>171</v>
      </c>
      <c r="B163" s="15" t="s">
        <v>211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8"/>
      <c r="R163" s="15"/>
      <c r="S163" s="15"/>
      <c r="T163" s="17">
        <f>T164+T166+T168+T175+T177+T179+T181+T185+T188+T195+T190+T172+T193+T184</f>
        <v>4107.2</v>
      </c>
      <c r="U163" s="17">
        <f>U164+U166+U168+U175+U177+U179+U181+U185+U188+U195+U190+U172+U193+U184</f>
        <v>3951.22</v>
      </c>
      <c r="V163" s="4">
        <v>297.39999999999998</v>
      </c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>
        <v>1209.4000000000001</v>
      </c>
      <c r="AK163" s="6">
        <v>297.39999999999998</v>
      </c>
      <c r="AL163" s="6"/>
      <c r="AM163" s="6"/>
      <c r="AN163" s="6"/>
      <c r="AO163" s="6">
        <v>637.1</v>
      </c>
      <c r="AP163" s="7"/>
      <c r="AQ163" s="6"/>
      <c r="AR163" s="6"/>
      <c r="AS163" s="8"/>
    </row>
    <row r="164" spans="1:45" ht="34.15" customHeight="1">
      <c r="A164" s="14" t="s">
        <v>212</v>
      </c>
      <c r="B164" s="15" t="s">
        <v>213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8"/>
      <c r="R164" s="15"/>
      <c r="S164" s="15"/>
      <c r="T164" s="17">
        <f>T165</f>
        <v>103</v>
      </c>
      <c r="U164" s="17">
        <f>U165</f>
        <v>0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>
        <v>5</v>
      </c>
      <c r="AK164" s="6"/>
      <c r="AL164" s="6"/>
      <c r="AM164" s="6"/>
      <c r="AN164" s="6"/>
      <c r="AO164" s="6">
        <v>5</v>
      </c>
      <c r="AP164" s="7"/>
      <c r="AQ164" s="6"/>
      <c r="AR164" s="6"/>
      <c r="AS164" s="8"/>
    </row>
    <row r="165" spans="1:45" ht="34.15" customHeight="1">
      <c r="A165" s="14" t="s">
        <v>214</v>
      </c>
      <c r="B165" s="15" t="s">
        <v>213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 t="s">
        <v>215</v>
      </c>
      <c r="R165" s="15" t="s">
        <v>35</v>
      </c>
      <c r="S165" s="15" t="s">
        <v>61</v>
      </c>
      <c r="T165" s="17">
        <v>103</v>
      </c>
      <c r="U165" s="17">
        <v>0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>
        <v>5</v>
      </c>
      <c r="AK165" s="6"/>
      <c r="AL165" s="6"/>
      <c r="AM165" s="6"/>
      <c r="AN165" s="6"/>
      <c r="AO165" s="6">
        <v>5</v>
      </c>
      <c r="AP165" s="7"/>
      <c r="AQ165" s="6"/>
      <c r="AR165" s="6"/>
      <c r="AS165" s="8"/>
    </row>
    <row r="166" spans="1:45" ht="51.4" customHeight="1">
      <c r="A166" s="14" t="s">
        <v>216</v>
      </c>
      <c r="B166" s="15" t="s">
        <v>217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/>
      <c r="R166" s="15"/>
      <c r="S166" s="15"/>
      <c r="T166" s="17">
        <f>T167</f>
        <v>75</v>
      </c>
      <c r="U166" s="17">
        <f>U167</f>
        <v>75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/>
      <c r="AK166" s="6"/>
      <c r="AL166" s="6"/>
      <c r="AM166" s="6"/>
      <c r="AN166" s="6"/>
      <c r="AO166" s="6"/>
      <c r="AP166" s="7"/>
      <c r="AQ166" s="6"/>
      <c r="AR166" s="6"/>
      <c r="AS166" s="8"/>
    </row>
    <row r="167" spans="1:45" ht="68.45" customHeight="1">
      <c r="A167" s="14" t="s">
        <v>218</v>
      </c>
      <c r="B167" s="15" t="s">
        <v>217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 t="s">
        <v>34</v>
      </c>
      <c r="R167" s="15" t="s">
        <v>35</v>
      </c>
      <c r="S167" s="15" t="s">
        <v>208</v>
      </c>
      <c r="T167" s="17">
        <v>75</v>
      </c>
      <c r="U167" s="17">
        <v>75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/>
      <c r="AK167" s="6"/>
      <c r="AL167" s="6"/>
      <c r="AM167" s="6"/>
      <c r="AN167" s="6"/>
      <c r="AO167" s="6"/>
      <c r="AP167" s="7"/>
      <c r="AQ167" s="6"/>
      <c r="AR167" s="6"/>
      <c r="AS167" s="8"/>
    </row>
    <row r="168" spans="1:45" ht="34.15" customHeight="1">
      <c r="A168" s="14" t="s">
        <v>219</v>
      </c>
      <c r="B168" s="15" t="s">
        <v>220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/>
      <c r="R168" s="15"/>
      <c r="S168" s="15"/>
      <c r="T168" s="17">
        <f>T169+T170+T171</f>
        <v>249.6</v>
      </c>
      <c r="U168" s="17">
        <f>U169+U170+U171</f>
        <v>249.6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>
        <v>95.9</v>
      </c>
      <c r="AK168" s="6"/>
      <c r="AL168" s="6"/>
      <c r="AM168" s="6"/>
      <c r="AN168" s="6"/>
      <c r="AO168" s="6">
        <v>95.9</v>
      </c>
      <c r="AP168" s="7"/>
      <c r="AQ168" s="6"/>
      <c r="AR168" s="6"/>
      <c r="AS168" s="8"/>
    </row>
    <row r="169" spans="1:45" ht="34.15" customHeight="1">
      <c r="A169" s="14" t="s">
        <v>221</v>
      </c>
      <c r="B169" s="15" t="s">
        <v>220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 t="s">
        <v>34</v>
      </c>
      <c r="R169" s="15" t="s">
        <v>35</v>
      </c>
      <c r="S169" s="15" t="s">
        <v>208</v>
      </c>
      <c r="T169" s="17">
        <v>61.71</v>
      </c>
      <c r="U169" s="17">
        <v>61.71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>
        <v>82.9</v>
      </c>
      <c r="AK169" s="6"/>
      <c r="AL169" s="6"/>
      <c r="AM169" s="6"/>
      <c r="AN169" s="6"/>
      <c r="AO169" s="6">
        <v>82.9</v>
      </c>
      <c r="AP169" s="7"/>
      <c r="AQ169" s="6"/>
      <c r="AR169" s="6"/>
      <c r="AS169" s="8"/>
    </row>
    <row r="170" spans="1:45" ht="34.15" customHeight="1">
      <c r="A170" s="14" t="s">
        <v>258</v>
      </c>
      <c r="B170" s="15" t="s">
        <v>220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>
        <v>830</v>
      </c>
      <c r="R170" s="15" t="s">
        <v>35</v>
      </c>
      <c r="S170" s="15" t="s">
        <v>208</v>
      </c>
      <c r="T170" s="17">
        <v>0</v>
      </c>
      <c r="U170" s="17">
        <v>0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/>
      <c r="AK170" s="6"/>
      <c r="AL170" s="6"/>
      <c r="AM170" s="6"/>
      <c r="AN170" s="6"/>
      <c r="AO170" s="6"/>
      <c r="AP170" s="7"/>
      <c r="AQ170" s="6"/>
      <c r="AR170" s="6"/>
      <c r="AS170" s="8"/>
    </row>
    <row r="171" spans="1:45" ht="34.15" customHeight="1">
      <c r="A171" s="14" t="s">
        <v>222</v>
      </c>
      <c r="B171" s="15" t="s">
        <v>220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 t="s">
        <v>178</v>
      </c>
      <c r="R171" s="15" t="s">
        <v>35</v>
      </c>
      <c r="S171" s="15" t="s">
        <v>208</v>
      </c>
      <c r="T171" s="17">
        <v>187.89</v>
      </c>
      <c r="U171" s="17">
        <v>187.89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>
        <v>13</v>
      </c>
      <c r="AK171" s="6"/>
      <c r="AL171" s="6"/>
      <c r="AM171" s="6"/>
      <c r="AN171" s="6"/>
      <c r="AO171" s="6">
        <v>13</v>
      </c>
      <c r="AP171" s="7"/>
      <c r="AQ171" s="6"/>
      <c r="AR171" s="6"/>
      <c r="AS171" s="8"/>
    </row>
    <row r="172" spans="1:45" ht="34.15" customHeight="1">
      <c r="A172" s="14" t="s">
        <v>280</v>
      </c>
      <c r="B172" s="15" t="s">
        <v>279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/>
      <c r="R172" s="15"/>
      <c r="S172" s="15"/>
      <c r="T172" s="17">
        <f>T173+T174</f>
        <v>321.02</v>
      </c>
      <c r="U172" s="17">
        <f>U173+U174</f>
        <v>285.15999999999997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34.15" customHeight="1">
      <c r="A173" s="14" t="s">
        <v>221</v>
      </c>
      <c r="B173" s="15" t="s">
        <v>279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>
        <v>240</v>
      </c>
      <c r="R173" s="15" t="s">
        <v>35</v>
      </c>
      <c r="S173" s="15" t="s">
        <v>208</v>
      </c>
      <c r="T173" s="17">
        <v>314.76</v>
      </c>
      <c r="U173" s="17">
        <v>278.89999999999998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/>
      <c r="AK173" s="6"/>
      <c r="AL173" s="6"/>
      <c r="AM173" s="6"/>
      <c r="AN173" s="6"/>
      <c r="AO173" s="6"/>
      <c r="AP173" s="7"/>
      <c r="AQ173" s="6"/>
      <c r="AR173" s="6"/>
      <c r="AS173" s="8"/>
    </row>
    <row r="174" spans="1:45" ht="34.15" customHeight="1">
      <c r="A174" s="14" t="s">
        <v>259</v>
      </c>
      <c r="B174" s="15" t="s">
        <v>279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>
        <v>850</v>
      </c>
      <c r="R174" s="15" t="s">
        <v>35</v>
      </c>
      <c r="S174" s="15" t="s">
        <v>208</v>
      </c>
      <c r="T174" s="17">
        <v>6.26</v>
      </c>
      <c r="U174" s="17">
        <v>6.26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/>
      <c r="AK174" s="6"/>
      <c r="AL174" s="6"/>
      <c r="AM174" s="6"/>
      <c r="AN174" s="6"/>
      <c r="AO174" s="6"/>
      <c r="AP174" s="7"/>
      <c r="AQ174" s="6"/>
      <c r="AR174" s="6"/>
      <c r="AS174" s="8"/>
    </row>
    <row r="175" spans="1:45" ht="51.4" customHeight="1">
      <c r="A175" s="14" t="s">
        <v>251</v>
      </c>
      <c r="B175" s="15" t="s">
        <v>252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/>
      <c r="R175" s="15"/>
      <c r="S175" s="15"/>
      <c r="T175" s="17">
        <f>T176</f>
        <v>0</v>
      </c>
      <c r="U175" s="17">
        <v>0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>
        <v>10</v>
      </c>
      <c r="AK175" s="6"/>
      <c r="AL175" s="6"/>
      <c r="AM175" s="6"/>
      <c r="AN175" s="6"/>
      <c r="AO175" s="6">
        <v>10</v>
      </c>
      <c r="AP175" s="7"/>
      <c r="AQ175" s="6"/>
      <c r="AR175" s="6"/>
      <c r="AS175" s="8"/>
    </row>
    <row r="176" spans="1:45" ht="68.45" customHeight="1">
      <c r="A176" s="14" t="s">
        <v>253</v>
      </c>
      <c r="B176" s="15" t="s">
        <v>252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5" t="s">
        <v>34</v>
      </c>
      <c r="R176" s="15" t="s">
        <v>79</v>
      </c>
      <c r="S176" s="15" t="s">
        <v>133</v>
      </c>
      <c r="T176" s="17">
        <v>0</v>
      </c>
      <c r="U176" s="17"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5</v>
      </c>
      <c r="AK176" s="6"/>
      <c r="AL176" s="6"/>
      <c r="AM176" s="6"/>
      <c r="AN176" s="6"/>
      <c r="AO176" s="6">
        <v>5</v>
      </c>
      <c r="AP176" s="7"/>
      <c r="AQ176" s="6"/>
      <c r="AR176" s="6"/>
      <c r="AS176" s="8"/>
    </row>
    <row r="177" spans="1:45" ht="68.45" customHeight="1">
      <c r="A177" s="14" t="s">
        <v>223</v>
      </c>
      <c r="B177" s="15" t="s">
        <v>224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/>
      <c r="R177" s="15"/>
      <c r="S177" s="15"/>
      <c r="T177" s="17">
        <f>T178</f>
        <v>0</v>
      </c>
      <c r="U177" s="17">
        <f>U178</f>
        <v>0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/>
      <c r="AK177" s="6"/>
      <c r="AL177" s="6"/>
      <c r="AM177" s="6"/>
      <c r="AN177" s="6"/>
      <c r="AO177" s="6"/>
      <c r="AP177" s="7"/>
      <c r="AQ177" s="6"/>
      <c r="AR177" s="6"/>
      <c r="AS177" s="8"/>
    </row>
    <row r="178" spans="1:45" ht="68.45" customHeight="1">
      <c r="A178" s="14" t="s">
        <v>225</v>
      </c>
      <c r="B178" s="15" t="s">
        <v>224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 t="s">
        <v>34</v>
      </c>
      <c r="R178" s="15" t="s">
        <v>79</v>
      </c>
      <c r="S178" s="15" t="s">
        <v>226</v>
      </c>
      <c r="T178" s="17">
        <v>0</v>
      </c>
      <c r="U178" s="17">
        <v>0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>
        <v>5</v>
      </c>
      <c r="AK178" s="6"/>
      <c r="AL178" s="6"/>
      <c r="AM178" s="6"/>
      <c r="AN178" s="6"/>
      <c r="AO178" s="6">
        <v>5</v>
      </c>
      <c r="AP178" s="7"/>
      <c r="AQ178" s="6"/>
      <c r="AR178" s="6"/>
      <c r="AS178" s="8"/>
    </row>
    <row r="179" spans="1:45" ht="34.15" customHeight="1">
      <c r="A179" s="14" t="s">
        <v>227</v>
      </c>
      <c r="B179" s="15" t="s">
        <v>228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/>
      <c r="R179" s="15"/>
      <c r="S179" s="15"/>
      <c r="T179" s="17">
        <f>T180</f>
        <v>0</v>
      </c>
      <c r="U179" s="17">
        <f>U180</f>
        <v>0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/>
      <c r="AK179" s="6"/>
      <c r="AL179" s="6"/>
      <c r="AM179" s="6"/>
      <c r="AN179" s="6"/>
      <c r="AO179" s="6"/>
      <c r="AP179" s="7"/>
      <c r="AQ179" s="6"/>
      <c r="AR179" s="6"/>
      <c r="AS179" s="8"/>
    </row>
    <row r="180" spans="1:45" ht="51.4" customHeight="1">
      <c r="A180" s="14" t="s">
        <v>229</v>
      </c>
      <c r="B180" s="15" t="s">
        <v>228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5" t="s">
        <v>34</v>
      </c>
      <c r="R180" s="15" t="s">
        <v>36</v>
      </c>
      <c r="S180" s="15" t="s">
        <v>80</v>
      </c>
      <c r="T180" s="17">
        <v>0</v>
      </c>
      <c r="U180" s="17">
        <v>0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/>
      <c r="AK180" s="6"/>
      <c r="AL180" s="6"/>
      <c r="AM180" s="6"/>
      <c r="AN180" s="6"/>
      <c r="AO180" s="6"/>
      <c r="AP180" s="7"/>
      <c r="AQ180" s="6"/>
      <c r="AR180" s="6"/>
      <c r="AS180" s="8"/>
    </row>
    <row r="181" spans="1:45" ht="34.15" customHeight="1">
      <c r="A181" s="14" t="s">
        <v>232</v>
      </c>
      <c r="B181" s="15" t="s">
        <v>233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35"/>
      <c r="R181" s="15"/>
      <c r="S181" s="15"/>
      <c r="T181" s="17">
        <f>T182</f>
        <v>645.02</v>
      </c>
      <c r="U181" s="17">
        <f>U182</f>
        <v>645.02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>
        <v>326.2</v>
      </c>
      <c r="AK181" s="6"/>
      <c r="AL181" s="6"/>
      <c r="AM181" s="6"/>
      <c r="AN181" s="6"/>
      <c r="AO181" s="6">
        <v>326.2</v>
      </c>
      <c r="AP181" s="7"/>
      <c r="AQ181" s="6"/>
      <c r="AR181" s="6"/>
      <c r="AS181" s="8"/>
    </row>
    <row r="182" spans="1:45" ht="34.15" customHeight="1">
      <c r="A182" s="14" t="s">
        <v>234</v>
      </c>
      <c r="B182" s="15" t="s">
        <v>233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8" t="s">
        <v>178</v>
      </c>
      <c r="R182" s="15" t="s">
        <v>78</v>
      </c>
      <c r="S182" s="15" t="s">
        <v>35</v>
      </c>
      <c r="T182" s="17">
        <v>645.02</v>
      </c>
      <c r="U182" s="17">
        <v>645.02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34.15" customHeight="1">
      <c r="A183" s="14" t="s">
        <v>295</v>
      </c>
      <c r="B183" s="15" t="s">
        <v>283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T183" s="17">
        <f>T184</f>
        <v>0</v>
      </c>
      <c r="U183" s="17">
        <f>U184</f>
        <v>0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/>
      <c r="AK183" s="6"/>
      <c r="AL183" s="6"/>
      <c r="AM183" s="6"/>
      <c r="AN183" s="6"/>
      <c r="AO183" s="6"/>
      <c r="AP183" s="7"/>
      <c r="AQ183" s="6"/>
      <c r="AR183" s="6"/>
      <c r="AS183" s="8"/>
    </row>
    <row r="184" spans="1:45" ht="34.15" customHeight="1">
      <c r="A184" s="14" t="s">
        <v>294</v>
      </c>
      <c r="B184" s="15" t="s">
        <v>283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8">
        <v>811</v>
      </c>
      <c r="R184" s="15" t="s">
        <v>78</v>
      </c>
      <c r="S184" s="15" t="s">
        <v>35</v>
      </c>
      <c r="T184" s="17">
        <v>0</v>
      </c>
      <c r="U184" s="17">
        <v>0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/>
      <c r="AK184" s="6"/>
      <c r="AL184" s="6"/>
      <c r="AM184" s="6"/>
      <c r="AN184" s="6"/>
      <c r="AO184" s="6"/>
      <c r="AP184" s="7"/>
      <c r="AQ184" s="6"/>
      <c r="AR184" s="6"/>
      <c r="AS184" s="8"/>
    </row>
    <row r="185" spans="1:45" ht="34.15" customHeight="1">
      <c r="A185" s="14" t="s">
        <v>235</v>
      </c>
      <c r="B185" s="15" t="s">
        <v>236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/>
      <c r="R185" s="15"/>
      <c r="S185" s="15"/>
      <c r="T185" s="17">
        <f>T186+T187</f>
        <v>518.29</v>
      </c>
      <c r="U185" s="17">
        <f>U186+U187</f>
        <v>518.29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>
        <v>200</v>
      </c>
      <c r="AK185" s="6"/>
      <c r="AL185" s="6"/>
      <c r="AM185" s="6"/>
      <c r="AN185" s="6"/>
      <c r="AO185" s="6">
        <v>200</v>
      </c>
      <c r="AP185" s="7"/>
      <c r="AQ185" s="6"/>
      <c r="AR185" s="6"/>
      <c r="AS185" s="8"/>
    </row>
    <row r="186" spans="1:45" ht="34.15" customHeight="1">
      <c r="A186" s="14" t="s">
        <v>237</v>
      </c>
      <c r="B186" s="15" t="s">
        <v>236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 t="s">
        <v>45</v>
      </c>
      <c r="R186" s="15" t="s">
        <v>166</v>
      </c>
      <c r="S186" s="15" t="s">
        <v>166</v>
      </c>
      <c r="T186" s="17">
        <v>387.4</v>
      </c>
      <c r="U186" s="17">
        <v>387.4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>
        <v>200</v>
      </c>
      <c r="AK186" s="6"/>
      <c r="AL186" s="6"/>
      <c r="AM186" s="6"/>
      <c r="AN186" s="6"/>
      <c r="AO186" s="6">
        <v>200</v>
      </c>
      <c r="AP186" s="7"/>
      <c r="AQ186" s="6"/>
      <c r="AR186" s="6"/>
      <c r="AS186" s="8"/>
    </row>
    <row r="187" spans="1:45" ht="34.15" customHeight="1">
      <c r="A187" s="14" t="s">
        <v>261</v>
      </c>
      <c r="B187" s="15" t="s">
        <v>236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>
        <v>240</v>
      </c>
      <c r="R187" s="15" t="s">
        <v>166</v>
      </c>
      <c r="S187" s="15" t="s">
        <v>166</v>
      </c>
      <c r="T187" s="17">
        <v>130.88999999999999</v>
      </c>
      <c r="U187" s="17">
        <v>130.88999999999999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/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34.15" customHeight="1">
      <c r="A188" s="14" t="s">
        <v>238</v>
      </c>
      <c r="B188" s="15" t="s">
        <v>239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/>
      <c r="R188" s="15"/>
      <c r="S188" s="15"/>
      <c r="T188" s="17">
        <f>T189</f>
        <v>960</v>
      </c>
      <c r="U188" s="17">
        <f>U189</f>
        <v>942.88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>
        <v>274.89999999999998</v>
      </c>
      <c r="AK188" s="6"/>
      <c r="AL188" s="6"/>
      <c r="AM188" s="6"/>
      <c r="AN188" s="6"/>
      <c r="AO188" s="6"/>
      <c r="AP188" s="7"/>
      <c r="AQ188" s="6"/>
      <c r="AR188" s="6"/>
      <c r="AS188" s="8"/>
    </row>
    <row r="189" spans="1:45" ht="51.4" customHeight="1">
      <c r="A189" s="14" t="s">
        <v>240</v>
      </c>
      <c r="B189" s="15" t="s">
        <v>239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 t="s">
        <v>241</v>
      </c>
      <c r="R189" s="15" t="s">
        <v>226</v>
      </c>
      <c r="S189" s="15" t="s">
        <v>35</v>
      </c>
      <c r="T189" s="17">
        <v>960</v>
      </c>
      <c r="U189" s="17">
        <v>942.88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>
        <v>274.89999999999998</v>
      </c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51.4" customHeight="1">
      <c r="A190" s="14" t="s">
        <v>242</v>
      </c>
      <c r="B190" s="15" t="s">
        <v>243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/>
      <c r="R190" s="15"/>
      <c r="S190" s="15"/>
      <c r="T190" s="17">
        <f>T191+T192</f>
        <v>314.59999999999997</v>
      </c>
      <c r="U190" s="17">
        <f>U191+U192</f>
        <v>314.59999999999997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51.4" customHeight="1">
      <c r="A191" s="14" t="s">
        <v>244</v>
      </c>
      <c r="B191" s="15" t="s">
        <v>243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35" t="s">
        <v>176</v>
      </c>
      <c r="R191" s="15" t="s">
        <v>86</v>
      </c>
      <c r="S191" s="15" t="s">
        <v>79</v>
      </c>
      <c r="T191" s="17">
        <v>313.20999999999998</v>
      </c>
      <c r="U191" s="17">
        <v>313.20999999999998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/>
      <c r="AK191" s="6"/>
      <c r="AL191" s="6"/>
      <c r="AM191" s="6"/>
      <c r="AN191" s="6"/>
      <c r="AO191" s="6"/>
      <c r="AP191" s="7"/>
      <c r="AQ191" s="6"/>
      <c r="AR191" s="6"/>
      <c r="AS191" s="8"/>
    </row>
    <row r="192" spans="1:45" ht="51.4" customHeight="1">
      <c r="A192" s="14" t="s">
        <v>261</v>
      </c>
      <c r="B192" s="15" t="s">
        <v>243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6">
        <v>240</v>
      </c>
      <c r="R192" s="15" t="s">
        <v>86</v>
      </c>
      <c r="S192" s="15" t="s">
        <v>79</v>
      </c>
      <c r="T192" s="17">
        <v>1.39</v>
      </c>
      <c r="U192" s="17">
        <v>1.39</v>
      </c>
      <c r="V192" s="4"/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/>
      <c r="AK192" s="6"/>
      <c r="AL192" s="6"/>
      <c r="AM192" s="6"/>
      <c r="AN192" s="6"/>
      <c r="AO192" s="6"/>
      <c r="AP192" s="7"/>
      <c r="AQ192" s="6"/>
      <c r="AR192" s="6"/>
      <c r="AS192" s="8"/>
    </row>
    <row r="193" spans="1:45" ht="36" customHeight="1">
      <c r="A193" s="14" t="s">
        <v>230</v>
      </c>
      <c r="B193" s="15" t="s">
        <v>231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/>
      <c r="R193" s="15"/>
      <c r="S193" s="15"/>
      <c r="T193" s="17">
        <f>T194</f>
        <v>920.67</v>
      </c>
      <c r="U193" s="17">
        <f>U194</f>
        <v>920.67</v>
      </c>
      <c r="V193" s="4"/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/>
      <c r="AK193" s="6"/>
      <c r="AL193" s="6"/>
      <c r="AM193" s="6"/>
      <c r="AN193" s="6"/>
      <c r="AO193" s="6"/>
      <c r="AP193" s="7"/>
      <c r="AQ193" s="6"/>
      <c r="AR193" s="6"/>
      <c r="AS193" s="8"/>
    </row>
    <row r="194" spans="1:45" ht="38.25" customHeight="1">
      <c r="A194" s="14" t="s">
        <v>282</v>
      </c>
      <c r="B194" s="15" t="s">
        <v>231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>
        <v>240</v>
      </c>
      <c r="R194" s="15" t="s">
        <v>36</v>
      </c>
      <c r="S194" s="15" t="s">
        <v>80</v>
      </c>
      <c r="T194" s="17">
        <v>920.67</v>
      </c>
      <c r="U194" s="17">
        <v>920.67</v>
      </c>
      <c r="V194" s="4"/>
      <c r="W194" s="4"/>
      <c r="X194" s="4"/>
      <c r="Y194" s="4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6"/>
      <c r="AK194" s="6"/>
      <c r="AL194" s="6"/>
      <c r="AM194" s="6"/>
      <c r="AN194" s="6"/>
      <c r="AO194" s="6"/>
      <c r="AP194" s="7"/>
      <c r="AQ194" s="6"/>
      <c r="AR194" s="6"/>
      <c r="AS194" s="8"/>
    </row>
    <row r="195" spans="1:45" ht="34.15" customHeight="1">
      <c r="A195" s="14" t="s">
        <v>94</v>
      </c>
      <c r="B195" s="15" t="s">
        <v>283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/>
      <c r="R195" s="15"/>
      <c r="S195" s="15"/>
      <c r="T195" s="17">
        <v>0</v>
      </c>
      <c r="U195" s="17">
        <f>U196</f>
        <v>0</v>
      </c>
      <c r="V195" s="4">
        <v>297.39999999999998</v>
      </c>
      <c r="W195" s="4"/>
      <c r="X195" s="4"/>
      <c r="Y195" s="4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6">
        <v>297.39999999999998</v>
      </c>
      <c r="AK195" s="6">
        <v>297.39999999999998</v>
      </c>
      <c r="AL195" s="6"/>
      <c r="AM195" s="6"/>
      <c r="AN195" s="6"/>
      <c r="AO195" s="6"/>
      <c r="AP195" s="7"/>
      <c r="AQ195" s="6"/>
      <c r="AR195" s="6"/>
      <c r="AS195" s="8"/>
    </row>
    <row r="196" spans="1:45" ht="51.4" customHeight="1">
      <c r="A196" s="14" t="s">
        <v>281</v>
      </c>
      <c r="B196" s="15" t="s">
        <v>283</v>
      </c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35">
        <v>240</v>
      </c>
      <c r="R196" s="15" t="s">
        <v>78</v>
      </c>
      <c r="S196" s="15" t="s">
        <v>35</v>
      </c>
      <c r="T196" s="17">
        <v>0</v>
      </c>
      <c r="U196" s="17">
        <v>0</v>
      </c>
      <c r="V196" s="4">
        <v>297.39999999999998</v>
      </c>
      <c r="W196" s="4"/>
      <c r="X196" s="4"/>
      <c r="Y196" s="4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6">
        <v>297.39999999999998</v>
      </c>
      <c r="AK196" s="6">
        <v>297.39999999999998</v>
      </c>
      <c r="AL196" s="6"/>
      <c r="AM196" s="6"/>
      <c r="AN196" s="6"/>
      <c r="AO196" s="6"/>
      <c r="AP196" s="7"/>
      <c r="AQ196" s="6"/>
      <c r="AR196" s="6"/>
      <c r="AS196" s="8"/>
    </row>
    <row r="197" spans="1:45" ht="51.4" customHeight="1">
      <c r="A197" s="14" t="s">
        <v>247</v>
      </c>
      <c r="B197" s="15" t="s">
        <v>284</v>
      </c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35"/>
      <c r="R197" s="15"/>
      <c r="S197" s="15"/>
      <c r="T197" s="17">
        <f>T198</f>
        <v>138.87</v>
      </c>
      <c r="U197" s="17">
        <f>U198</f>
        <v>138.87</v>
      </c>
      <c r="V197" s="33"/>
      <c r="W197" s="33"/>
      <c r="X197" s="33"/>
      <c r="Y197" s="33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</row>
    <row r="198" spans="1:45" ht="51.4" customHeight="1">
      <c r="A198" s="14" t="s">
        <v>285</v>
      </c>
      <c r="B198" s="15" t="s">
        <v>284</v>
      </c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35">
        <v>240</v>
      </c>
      <c r="R198" s="15" t="s">
        <v>78</v>
      </c>
      <c r="S198" s="15" t="s">
        <v>35</v>
      </c>
      <c r="T198" s="17">
        <v>138.87</v>
      </c>
      <c r="U198" s="17">
        <v>138.87</v>
      </c>
      <c r="V198" s="33"/>
      <c r="W198" s="33"/>
      <c r="X198" s="33"/>
      <c r="Y198" s="33"/>
      <c r="Z198" s="34"/>
      <c r="AA198" s="34"/>
      <c r="AB198" s="34"/>
      <c r="AC198" s="34"/>
      <c r="AD198" s="34"/>
      <c r="AE198" s="34"/>
      <c r="AF198" s="34"/>
      <c r="AG198" s="34"/>
      <c r="AH198" s="34"/>
      <c r="AI198" s="34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</row>
    <row r="199" spans="1:45" ht="1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</sheetData>
  <mergeCells count="34">
    <mergeCell ref="AA8:AA9"/>
    <mergeCell ref="AC8:AC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  <mergeCell ref="AK8:AK9"/>
    <mergeCell ref="AB8:AB9"/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Y8:Y9"/>
    <mergeCell ref="AF8:AF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2024-03-26T07:58:59Z</cp:lastPrinted>
  <dcterms:created xsi:type="dcterms:W3CDTF">2021-11-09T12:01:29Z</dcterms:created>
  <dcterms:modified xsi:type="dcterms:W3CDTF">2024-03-26T07:59:04Z</dcterms:modified>
</cp:coreProperties>
</file>