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AB19" i="1"/>
  <c r="AB15"/>
  <c r="AA137"/>
  <c r="AB137"/>
  <c r="AB141"/>
  <c r="AA141"/>
  <c r="AB130"/>
  <c r="AA130"/>
  <c r="AA129" s="1"/>
  <c r="AB105"/>
  <c r="AA105"/>
  <c r="AB99"/>
  <c r="AA92"/>
  <c r="AB97"/>
  <c r="AA97"/>
  <c r="AB90"/>
  <c r="AA90"/>
  <c r="AB167"/>
  <c r="AA167"/>
  <c r="AA165"/>
  <c r="AB154"/>
  <c r="AB153" s="1"/>
  <c r="AA154"/>
  <c r="AA153" s="1"/>
  <c r="AB151"/>
  <c r="AA151" s="1"/>
  <c r="AB132"/>
  <c r="AA132"/>
  <c r="AB134"/>
  <c r="AA134"/>
  <c r="AB120"/>
  <c r="AA120"/>
  <c r="AB118"/>
  <c r="AA118"/>
  <c r="AB110"/>
  <c r="AB108"/>
  <c r="AA108"/>
  <c r="AA103"/>
  <c r="AA101"/>
  <c r="AA93"/>
  <c r="AA88"/>
  <c r="AB86"/>
  <c r="AA86"/>
  <c r="AB79"/>
  <c r="AA79"/>
  <c r="AB77"/>
  <c r="AA77"/>
  <c r="AA75"/>
  <c r="AB54"/>
  <c r="AA54"/>
  <c r="AB52"/>
  <c r="AA52"/>
  <c r="AB38"/>
  <c r="AA38"/>
  <c r="AA31"/>
  <c r="AA19"/>
  <c r="AA85" l="1"/>
  <c r="AB95" l="1"/>
  <c r="AA95"/>
  <c r="AB48"/>
  <c r="AA48"/>
  <c r="AA128" l="1"/>
  <c r="AB124"/>
  <c r="AB165"/>
  <c r="AB162"/>
  <c r="AB158"/>
  <c r="AB157" s="1"/>
  <c r="AB156" s="1"/>
  <c r="AB149"/>
  <c r="AB146"/>
  <c r="AB144"/>
  <c r="AB138"/>
  <c r="AB136" s="1"/>
  <c r="AB126"/>
  <c r="AB122"/>
  <c r="AB116"/>
  <c r="AB114"/>
  <c r="AB112"/>
  <c r="AB106"/>
  <c r="AB103"/>
  <c r="AB101"/>
  <c r="AB92"/>
  <c r="AB93"/>
  <c r="AB88"/>
  <c r="AB85" s="1"/>
  <c r="AB82"/>
  <c r="AB81" s="1"/>
  <c r="AB75"/>
  <c r="AB73"/>
  <c r="AB71"/>
  <c r="AB69"/>
  <c r="AB65"/>
  <c r="AB64" s="1"/>
  <c r="AB62"/>
  <c r="AB61" s="1"/>
  <c r="AB58"/>
  <c r="AB57" s="1"/>
  <c r="AB56" s="1"/>
  <c r="AB46"/>
  <c r="AB44"/>
  <c r="AB41"/>
  <c r="AB40" s="1"/>
  <c r="AB36"/>
  <c r="AB34"/>
  <c r="AB31"/>
  <c r="AB25"/>
  <c r="AB23"/>
  <c r="AB17"/>
  <c r="AA162"/>
  <c r="AA158"/>
  <c r="AA157" s="1"/>
  <c r="AA156" s="1"/>
  <c r="AA149"/>
  <c r="AA146"/>
  <c r="AA144"/>
  <c r="AA138"/>
  <c r="AA136" s="1"/>
  <c r="AA126"/>
  <c r="AA124"/>
  <c r="AA122"/>
  <c r="AA116"/>
  <c r="AA114"/>
  <c r="AA112"/>
  <c r="AA110"/>
  <c r="AA106"/>
  <c r="AA99"/>
  <c r="AA82"/>
  <c r="AA81" s="1"/>
  <c r="AA73"/>
  <c r="AA71"/>
  <c r="AA69"/>
  <c r="AA65"/>
  <c r="AA64" s="1"/>
  <c r="AA62"/>
  <c r="AA61" s="1"/>
  <c r="AA46"/>
  <c r="AA44"/>
  <c r="AA41"/>
  <c r="AA40" s="1"/>
  <c r="AA36"/>
  <c r="AA34"/>
  <c r="AA25"/>
  <c r="AA23"/>
  <c r="AA16" s="1"/>
  <c r="AA58"/>
  <c r="AA57" s="1"/>
  <c r="AA56" s="1"/>
  <c r="AB16" l="1"/>
  <c r="AB43"/>
  <c r="AA33"/>
  <c r="AA15" s="1"/>
  <c r="AA43"/>
  <c r="AA68"/>
  <c r="AB68"/>
  <c r="AB33"/>
  <c r="AA60"/>
  <c r="AA161"/>
  <c r="AA160" s="1"/>
  <c r="AB161"/>
  <c r="AB160" s="1"/>
  <c r="AB129"/>
  <c r="AB128" s="1"/>
  <c r="AB60"/>
  <c r="AB84" l="1"/>
  <c r="AA84"/>
  <c r="AB67"/>
  <c r="AA67"/>
  <c r="AA14" l="1"/>
  <c r="AA13" s="1"/>
  <c r="AB14"/>
  <c r="AB13" s="1"/>
</calcChain>
</file>

<file path=xl/sharedStrings.xml><?xml version="1.0" encoding="utf-8"?>
<sst xmlns="http://schemas.openxmlformats.org/spreadsheetml/2006/main" count="1142" uniqueCount="235">
  <si>
    <t xml:space="preserve"> (тыс. 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</si>
  <si>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</si>
  <si>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</si>
  <si>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</si>
  <si>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</si>
  <si>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</si>
  <si>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</si>
  <si>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</si>
  <si>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</si>
  <si>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</si>
  <si>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</si>
  <si>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</si>
  <si>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</si>
  <si>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</si>
  <si>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</si>
  <si>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</si>
  <si>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</si>
  <si>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Всего</t>
  </si>
  <si>
    <t>АДМИНИСТРАЦИЯ МУНИЦИПАЛЬНОГО ОБРАЗОВАНИЯ МЕЛЬНИКОВСКОЕ СЕЛЬСКОЕ ПОСЕЛЕНИЕ МУНИЦИПАЛЬНОГО ОБРАЗОВАНИЯ ПРИОЗЕРСКИЙ МУНИЦИПАЛЬНЫЙ РАЙОН ЛЕНИНГРАДСКОЙ ОБЛАСТИ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</si>
  <si>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</si>
  <si>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</si>
  <si>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</si>
  <si>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</si>
  <si>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</si>
  <si>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</si>
  <si>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20.4.01.42190</t>
  </si>
  <si>
    <t>Мероприятия по поддержке развития муниципальной службы (Иные закупки товаров, работ и услуг для обеспечения государственных (муниципальных) нужд)</t>
  </si>
  <si>
    <t>240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</si>
  <si>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</si>
  <si>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</si>
  <si>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государственных (муниципальных) органов)</t>
  </si>
  <si>
    <t>120</t>
  </si>
  <si>
    <t>Обеспечение деятельности муниципальных служащих (Иные закупки товаров, работ и услуг для обеспечения государственных (муниципальных) нужд)</t>
  </si>
  <si>
    <t>Обеспечение деятельности муниципальных служащих (Уплата налогов, сборов и иных платежей)</t>
  </si>
  <si>
    <t>850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</si>
  <si>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</si>
  <si>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</si>
  <si>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государственных (муниципальных) органов)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</si>
  <si>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</si>
  <si>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</si>
  <si>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государственных (муниципальных) органов)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</si>
  <si>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</si>
  <si>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</si>
  <si>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(Иные межбюджетные трансферты)</t>
  </si>
  <si>
    <t>540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</si>
  <si>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</si>
  <si>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</si>
  <si>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(Иные межбюджетные трансферты)</t>
  </si>
  <si>
    <t>Иные межбюджетные трансферты на исполнение полномочий поселений в жилищно-коммунальной сфере</t>
  </si>
  <si>
    <t>29.2.01.62560</t>
  </si>
  <si>
    <t>Иные межбюджетные трансферты на исполнение полномочий поселений в жилищно-коммунальной сфере (Иные межбюджетные трансферты)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</si>
  <si>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</si>
  <si>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</si>
  <si>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(Иные межбюджетные трансферты)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</si>
  <si>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</si>
  <si>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</si>
  <si>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</si>
  <si>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</si>
  <si>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(Иные межбюджетные трансферты)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</si>
  <si>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</si>
  <si>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</si>
  <si>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(Иные межбюджетные трансферты)</t>
  </si>
  <si>
    <t>Резервные фонды</t>
  </si>
  <si>
    <t>11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</si>
  <si>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</si>
  <si>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</si>
  <si>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(Резервные средства)</t>
  </si>
  <si>
    <t>870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</si>
  <si>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</si>
  <si>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</si>
  <si>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</si>
  <si>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</si>
  <si>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(Иные закупки товаров, работ и услуг для обеспечения государственных (муниципальных) нужд)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</si>
  <si>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</si>
  <si>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</si>
  <si>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(Иные закупки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</si>
  <si>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</si>
  <si>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</si>
  <si>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(Иные закупки товаров, работ и услуг для обеспечения государственных (муниципальных) нужд)</t>
  </si>
  <si>
    <t>Иные обязательства (Уплата налогов, сборов и иных платежей)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</si>
  <si>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</si>
  <si>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</si>
  <si>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</si>
  <si>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</si>
  <si>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</si>
  <si>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</si>
  <si>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государственных (муниципальных) органов)</t>
  </si>
  <si>
    <t>НАЦИОНАЛЬНАЯ БЕЗОПАСНОСТЬ И ПРАВООХРАНИТЕЛЬНАЯ ДЕЯТЕЛЬНОСТЬ</t>
  </si>
  <si>
    <t>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</si>
  <si>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</si>
  <si>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</si>
  <si>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</si>
  <si>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(Иные закупки товаров, работ и услуг для обеспечения государственных (муниципальных) нужд)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</si>
  <si>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</si>
  <si>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</si>
  <si>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</si>
  <si>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</si>
  <si>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</si>
  <si>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27.8.01.42260</t>
  </si>
  <si>
    <t>Мероприятия по содержанию автомобильных дорог (Иные закупки товаров, работ и услуг для обеспечения государственных (муниципальных) нужд)</t>
  </si>
  <si>
    <t>Мероприятия по капитальному ремонту и ремонту автомобильных дорог</t>
  </si>
  <si>
    <t>27.8.01.42270</t>
  </si>
  <si>
    <t>Мероприятия по капитальному ремонту и ремонту автомобильных дорог (Иные закупки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</si>
  <si>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</si>
  <si>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27.8.01.S4200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</si>
  <si>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(Иные закупки товаров, работ и услуг для обеспечения государственных (муниципальных) нужд)</t>
  </si>
  <si>
    <t>Мероприятия, направленные на повышение безопасности дорожного движения</t>
  </si>
  <si>
    <t>27.8.02.42280</t>
  </si>
  <si>
    <t>Мероприятия, направленные на повышение безопасности дорожного движения (Иные закупки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</si>
  <si>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</si>
  <si>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12</t>
  </si>
  <si>
    <t>Бюджетные инвестиции в объекты капитального строительства собственности муниципальных образований</t>
  </si>
  <si>
    <t>Бюджетные инвестиции в объекты капитального строительства собственности муниципальных образований (Бюджетные инвестиции)</t>
  </si>
  <si>
    <t>410</t>
  </si>
  <si>
    <t>Мероприятия по поддержке малого и среднего предпринимательства</t>
  </si>
  <si>
    <t>28.4.02.42360</t>
  </si>
  <si>
    <t>ЖИЛИЩНО-КОММУНАЛЬНОЕ ХОЗЯЙСТВО</t>
  </si>
  <si>
    <t>05</t>
  </si>
  <si>
    <t>Жилищное хозяйство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</si>
  <si>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</si>
  <si>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</si>
  <si>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(Уплата налогов, сборов и иных платежей)</t>
  </si>
  <si>
    <t>Коммунальное хозяйство</t>
  </si>
  <si>
    <t>Мероприятия в области жилищно-коммунального хозяйства</t>
  </si>
  <si>
    <t>Мероприятия по повышению надежности и энергетической эффективности в системах теплоснабжения</t>
  </si>
  <si>
    <t>25.4.02.42460</t>
  </si>
  <si>
    <t>Мероприятия по повышению надежности и энергетической эффективности в системах теплоснабжения (Иные закупки товаров, работ и услуг для обеспечения государственных (муниципальных) нужд)</t>
  </si>
  <si>
    <t>Субсидии юридическим лицам</t>
  </si>
  <si>
    <t>25.4.03.46010</t>
  </si>
  <si>
    <t>Субсидии юридическим лицам 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</si>
  <si>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810</t>
  </si>
  <si>
    <t>25.8.02.44010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</si>
  <si>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</si>
  <si>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(Бюджетные инвестиции)</t>
  </si>
  <si>
    <t>Благоустройство</t>
  </si>
  <si>
    <t>Реализация программ формирования современной городской среды</t>
  </si>
  <si>
    <t>24.1.F2.55550</t>
  </si>
  <si>
    <t>Реализация программ формирования современной городской среды (Бюджетные инвестиции)</t>
  </si>
  <si>
    <t>Уличное освещение</t>
  </si>
  <si>
    <t>26.4.01.42510</t>
  </si>
  <si>
    <t>Уличное освещение (Иные закупки товаров, работ и услуг для обеспечения государственных (муниципальных) нужд)</t>
  </si>
  <si>
    <t>Благоустройство и озеленение</t>
  </si>
  <si>
    <t>26.4.01.42520</t>
  </si>
  <si>
    <t>Благоустройство и озеленение (Иные закупки товаров, работ и услуг для обеспечения государственных (муниципальных) нужд)</t>
  </si>
  <si>
    <t>Прочие мероприятия по благоустройству</t>
  </si>
  <si>
    <t>26.4.01.42530</t>
  </si>
  <si>
    <t>Прочие мероприятия по благоустройству (Иные закупки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</si>
  <si>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</si>
  <si>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</si>
  <si>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(Иные закупки товаров, работ и услуг для обеспечения государственных (муниципальных) нужд)</t>
  </si>
  <si>
    <t>Осуществление мероприятий по борьбе с борщевиком Сосновского</t>
  </si>
  <si>
    <t>26.8.02.42580</t>
  </si>
  <si>
    <t>Осуществление мероприятий по борьбе с борщевиком Сосновского (Иные закупки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</si>
  <si>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</si>
  <si>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26.8.02.S4310</t>
  </si>
  <si>
    <t>Реализация комплекса мероприятий по борьбе с борщевиком Сосновского на территориях муниципальных образований Ленинградской области (Иные закупки товаров, работ и услуг для обеспечения государственных (муниципальных) нужд)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</si>
  <si>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</si>
  <si>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</si>
  <si>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</si>
  <si>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</si>
  <si>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</si>
  <si>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ОБРАЗОВАНИЕ</t>
  </si>
  <si>
    <t>07</t>
  </si>
  <si>
    <t>Молодежная политика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</si>
  <si>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</si>
  <si>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</si>
  <si>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(Расходы на выплаты персоналу казенных учреждений)</t>
  </si>
  <si>
    <t>110</t>
  </si>
  <si>
    <t>Организация и проведение мероприятий для детей и молодежи</t>
  </si>
  <si>
    <t>29.3.01.42770</t>
  </si>
  <si>
    <t>Организация и проведение мероприятий для детей и молодежи (Расходы на выплаты персоналу казенных учреждений)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</si>
  <si>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</si>
  <si>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</si>
  <si>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</si>
  <si>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</si>
  <si>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</si>
  <si>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казенных учреждений)</t>
  </si>
  <si>
    <t>Обеспечение деятельности муниципальных казенных учреждений (Иные закупки товаров, работ и услуг для обеспечения государственных (муниципальных) нужд)</t>
  </si>
  <si>
    <t>Проведение культурно-досуговых мероприятий</t>
  </si>
  <si>
    <t>23.4.01.42800</t>
  </si>
  <si>
    <t>Проведение культурно-досуговых мероприятий (Иные закупки товаров, работ и услуг для обеспечения государственных (муниципальных) нужд)</t>
  </si>
  <si>
    <t>Обеспечение выплат стимулирующего характера работникам муниципальных учреждений культуры Ленинградской области</t>
  </si>
  <si>
    <t>23.4.01.S0360</t>
  </si>
  <si>
    <t>Обеспечение выплат стимулирующего характера работникам муниципальных учреждений культуры Ленинградской области (Расходы на выплаты персоналу казенных учреждений)</t>
  </si>
  <si>
    <t>23.4.02.22060</t>
  </si>
  <si>
    <t>23.4.02.S0360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</si>
  <si>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</si>
  <si>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</si>
  <si>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</si>
  <si>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</si>
  <si>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(Социальные выплаты гражданам, кроме публичных нормативных социальных выплат)</t>
  </si>
  <si>
    <t>320</t>
  </si>
  <si>
    <t>ФИЗИЧЕСКАЯ КУЛЬТУРА И СПОРТ</t>
  </si>
  <si>
    <t>Физическая культура</t>
  </si>
  <si>
    <t>23.4.05.22060</t>
  </si>
  <si>
    <t>Организация и проведение мероприятий и спортивных соревнований</t>
  </si>
  <si>
    <t>23.4.05.42850</t>
  </si>
  <si>
    <t>Организация и проведение мероприятий и спортивных соревнований (Иные закупки товаров, работ и услуг для обеспечения государственных (муниципальных) нужд)</t>
  </si>
  <si>
    <t>Поддержка развития общественной инфраструктуры муниципального значения</t>
  </si>
  <si>
    <t>23.4.06.S4840</t>
  </si>
  <si>
    <t>Поддержка развития общественной инфраструктуры муниципального значения (Иные закупки товаров, работ и услуг для обеспечения государственных (муниципальных) нужд)</t>
  </si>
  <si>
    <t>тыс. руб.</t>
  </si>
  <si>
    <t xml:space="preserve"> 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</si>
  <si>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</si>
  <si>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</si>
  <si>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(Иные закупки товаров, работ и услуг для обеспечения государственных (муниципальных) нужд)</t>
  </si>
  <si>
    <t>Назначено на 2022 год</t>
  </si>
  <si>
    <t>Исполнение на 01.04.2022 года</t>
  </si>
  <si>
    <t>830</t>
  </si>
  <si>
    <t>Иные обязательства(Исполнение судебных актов Российской Федерации и мировых соглашений повозмещению причиненного вреда</t>
  </si>
  <si>
    <t>Мероприятия по повышению надежности и энергетической эффективности в системах водоснабжения</t>
  </si>
  <si>
    <t>25.4.02.42470</t>
  </si>
  <si>
    <t>Мероприятия по повышению надежности и энергетической эффективности в системах водоснабжения (Иные закупки товаров, работ и услуг для обеспечения государственных (муниципальных) нужд)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</si>
  <si>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</si>
  <si>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>027</t>
  </si>
  <si>
    <t>Иные обязательства, осуществляемые в рамках деятельности органов местного самоуправления</t>
  </si>
  <si>
    <t>29.3.01.42110</t>
  </si>
  <si>
    <t>Иные закупки товаров, работ и услуг для обеспечения государственных (муниципальных) нужд</t>
  </si>
  <si>
    <t>28.4.02.S4770</t>
  </si>
  <si>
    <t>24.4.03.42450</t>
  </si>
  <si>
    <t>29.3.01.46010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</si>
  <si>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</si>
  <si>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26.8.01.S4790</t>
  </si>
  <si>
    <t>Мероприятия по созданию мест (площадок) накопления твердых коммунальных отход</t>
  </si>
  <si>
    <t>24.8.01.542450</t>
  </si>
  <si>
    <t>26.4.01.S4840</t>
  </si>
  <si>
    <t>26.4.03.42530</t>
  </si>
  <si>
    <t>Мероприятия в области жилищно-коммунального хозяйств</t>
  </si>
  <si>
    <t>Уплата налогов, сборов и иных платежей</t>
  </si>
  <si>
    <t>23.4.02.S4840</t>
  </si>
  <si>
    <t>ДРУГИЕ ВОПРОСЫ В ОБЛАСТИ КУЛЬТУРЫ, КИНЕМАТОГРАФИИ</t>
  </si>
  <si>
    <t xml:space="preserve">  </t>
  </si>
  <si>
    <t>25.4.03.42450</t>
  </si>
  <si>
    <t>Ведомственная структура расходов бюджета муниципального образования Громовское сельское поселение муниципального образования Приозерский муниципальный район 
Ленинградской области за 1 квартал 2022 года.</t>
  </si>
  <si>
    <t xml:space="preserve">Приложение № 3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07 апреля 2022 года  № 111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</si>
</sst>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3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right"/>
    </xf>
    <xf numFmtId="4" fontId="6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justify" vertical="center" wrapText="1"/>
    </xf>
    <xf numFmtId="164" fontId="5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49" fontId="11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left" wrapText="1"/>
    </xf>
    <xf numFmtId="165" fontId="0" fillId="0" borderId="2" xfId="0" applyNumberFormat="1" applyBorder="1"/>
    <xf numFmtId="49" fontId="9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right" vertical="center" wrapText="1"/>
    </xf>
    <xf numFmtId="49" fontId="9" fillId="2" borderId="2" xfId="0" applyNumberFormat="1" applyFont="1" applyFill="1" applyBorder="1" applyAlignment="1">
      <alignment horizontal="right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justify" vertical="center" wrapText="1"/>
    </xf>
    <xf numFmtId="165" fontId="12" fillId="2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16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169"/>
  <sheetViews>
    <sheetView showGridLines="0" tabSelected="1" workbookViewId="0">
      <selection activeCell="T1" sqref="T1:AB3"/>
    </sheetView>
  </sheetViews>
  <sheetFormatPr defaultRowHeight="10.15" customHeight="1"/>
  <cols>
    <col min="1" max="1" width="43.140625" customWidth="1"/>
    <col min="2" max="2" width="16.7109375" customWidth="1"/>
    <col min="3" max="4" width="10.7109375" customWidth="1"/>
    <col min="5" max="5" width="16.28515625" customWidth="1"/>
    <col min="6" max="19" width="8" hidden="1"/>
    <col min="20" max="20" width="10.7109375" customWidth="1"/>
    <col min="21" max="25" width="10.7109375" hidden="1" customWidth="1"/>
    <col min="26" max="26" width="43.140625" hidden="1" customWidth="1"/>
    <col min="27" max="27" width="24.28515625" customWidth="1"/>
    <col min="28" max="28" width="26" customWidth="1"/>
    <col min="29" max="31" width="8" hidden="1"/>
    <col min="32" max="32" width="26" hidden="1" customWidth="1"/>
    <col min="33" max="52" width="8" hidden="1"/>
    <col min="53" max="53" width="43.140625" hidden="1" customWidth="1"/>
  </cols>
  <sheetData>
    <row r="1" spans="1:59" ht="15.75" customHeight="1">
      <c r="D1" s="40"/>
      <c r="T1" s="42" t="s">
        <v>234</v>
      </c>
      <c r="U1" s="43"/>
      <c r="V1" s="43"/>
      <c r="W1" s="43"/>
      <c r="X1" s="43"/>
      <c r="Y1" s="43"/>
      <c r="Z1" s="43"/>
      <c r="AA1" s="43"/>
      <c r="AB1" s="43"/>
    </row>
    <row r="2" spans="1:59" ht="89.25" customHeight="1">
      <c r="T2" s="43"/>
      <c r="U2" s="43"/>
      <c r="V2" s="43"/>
      <c r="W2" s="43"/>
      <c r="X2" s="43"/>
      <c r="Y2" s="43"/>
      <c r="Z2" s="43"/>
      <c r="AA2" s="43"/>
      <c r="AB2" s="43"/>
    </row>
    <row r="3" spans="1:59" ht="15.75" customHeight="1">
      <c r="A3" s="40"/>
      <c r="T3" s="43"/>
      <c r="U3" s="43"/>
      <c r="V3" s="43"/>
      <c r="W3" s="43"/>
      <c r="X3" s="43"/>
      <c r="Y3" s="43"/>
      <c r="Z3" s="43"/>
      <c r="AA3" s="43"/>
      <c r="AB3" s="43"/>
    </row>
    <row r="4" spans="1:59" ht="10.15" customHeight="1">
      <c r="T4" s="41"/>
      <c r="U4" s="41"/>
      <c r="V4" s="41"/>
      <c r="W4" s="41"/>
      <c r="X4" s="41"/>
      <c r="Y4" s="41"/>
      <c r="Z4" s="41"/>
      <c r="AA4" s="41"/>
      <c r="AB4" s="41"/>
    </row>
    <row r="5" spans="1:59" ht="18" customHeight="1">
      <c r="T5" s="41"/>
      <c r="U5" s="41"/>
      <c r="V5" s="41"/>
      <c r="W5" s="41"/>
      <c r="X5" s="41"/>
      <c r="Y5" s="41"/>
      <c r="Z5" s="41"/>
      <c r="AA5" s="41"/>
      <c r="AB5" s="41"/>
    </row>
    <row r="7" spans="1:59" ht="63.75" customHeight="1">
      <c r="A7" s="46" t="s">
        <v>233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</row>
    <row r="8" spans="1:59" ht="15"/>
    <row r="9" spans="1:59" ht="19.899999999999999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 t="s">
        <v>201</v>
      </c>
      <c r="AC9" s="1"/>
      <c r="AD9" s="1"/>
      <c r="AE9" s="1"/>
      <c r="AF9" s="1" t="s">
        <v>0</v>
      </c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9" ht="15" customHeight="1">
      <c r="A10" s="44" t="s">
        <v>6</v>
      </c>
      <c r="B10" s="45" t="s">
        <v>7</v>
      </c>
      <c r="C10" s="45" t="s">
        <v>8</v>
      </c>
      <c r="D10" s="45" t="s">
        <v>9</v>
      </c>
      <c r="E10" s="45" t="s">
        <v>10</v>
      </c>
      <c r="F10" s="45" t="s">
        <v>10</v>
      </c>
      <c r="G10" s="45" t="s">
        <v>10</v>
      </c>
      <c r="H10" s="45" t="s">
        <v>10</v>
      </c>
      <c r="I10" s="45" t="s">
        <v>10</v>
      </c>
      <c r="J10" s="45" t="s">
        <v>10</v>
      </c>
      <c r="K10" s="45" t="s">
        <v>10</v>
      </c>
      <c r="L10" s="45" t="s">
        <v>10</v>
      </c>
      <c r="M10" s="45" t="s">
        <v>10</v>
      </c>
      <c r="N10" s="45" t="s">
        <v>10</v>
      </c>
      <c r="O10" s="45" t="s">
        <v>10</v>
      </c>
      <c r="P10" s="45" t="s">
        <v>10</v>
      </c>
      <c r="Q10" s="45" t="s">
        <v>10</v>
      </c>
      <c r="R10" s="45" t="s">
        <v>10</v>
      </c>
      <c r="S10" s="45" t="s">
        <v>10</v>
      </c>
      <c r="T10" s="45" t="s">
        <v>11</v>
      </c>
      <c r="U10" s="45" t="s">
        <v>12</v>
      </c>
      <c r="V10" s="45" t="s">
        <v>13</v>
      </c>
      <c r="W10" s="45" t="s">
        <v>14</v>
      </c>
      <c r="X10" s="45" t="s">
        <v>15</v>
      </c>
      <c r="Y10" s="45" t="s">
        <v>16</v>
      </c>
      <c r="Z10" s="44" t="s">
        <v>6</v>
      </c>
      <c r="AA10" s="44" t="s">
        <v>206</v>
      </c>
      <c r="AB10" s="44" t="s">
        <v>207</v>
      </c>
      <c r="AC10" s="44" t="s">
        <v>2</v>
      </c>
      <c r="AD10" s="44" t="s">
        <v>3</v>
      </c>
      <c r="AE10" s="44" t="s">
        <v>4</v>
      </c>
      <c r="AF10" s="44" t="s">
        <v>5</v>
      </c>
      <c r="AG10" s="44" t="s">
        <v>1</v>
      </c>
      <c r="AH10" s="44" t="s">
        <v>2</v>
      </c>
      <c r="AI10" s="44" t="s">
        <v>3</v>
      </c>
      <c r="AJ10" s="44" t="s">
        <v>4</v>
      </c>
      <c r="AK10" s="44" t="s">
        <v>5</v>
      </c>
      <c r="AL10" s="44" t="s">
        <v>1</v>
      </c>
      <c r="AM10" s="44" t="s">
        <v>2</v>
      </c>
      <c r="AN10" s="44" t="s">
        <v>3</v>
      </c>
      <c r="AO10" s="44" t="s">
        <v>4</v>
      </c>
      <c r="AP10" s="44" t="s">
        <v>5</v>
      </c>
      <c r="AQ10" s="44" t="s">
        <v>1</v>
      </c>
      <c r="AR10" s="44" t="s">
        <v>2</v>
      </c>
      <c r="AS10" s="44" t="s">
        <v>3</v>
      </c>
      <c r="AT10" s="44" t="s">
        <v>4</v>
      </c>
      <c r="AU10" s="44" t="s">
        <v>5</v>
      </c>
      <c r="AV10" s="44" t="s">
        <v>1</v>
      </c>
      <c r="AW10" s="44" t="s">
        <v>2</v>
      </c>
      <c r="AX10" s="44" t="s">
        <v>3</v>
      </c>
      <c r="AY10" s="44" t="s">
        <v>4</v>
      </c>
      <c r="AZ10" s="44" t="s">
        <v>5</v>
      </c>
      <c r="BA10" s="44" t="s">
        <v>6</v>
      </c>
    </row>
    <row r="11" spans="1:59" ht="15" customHeight="1">
      <c r="A11" s="44"/>
      <c r="B11" s="45" t="s">
        <v>7</v>
      </c>
      <c r="C11" s="45" t="s">
        <v>8</v>
      </c>
      <c r="D11" s="45" t="s">
        <v>9</v>
      </c>
      <c r="E11" s="45" t="s">
        <v>10</v>
      </c>
      <c r="F11" s="45" t="s">
        <v>10</v>
      </c>
      <c r="G11" s="45" t="s">
        <v>10</v>
      </c>
      <c r="H11" s="45" t="s">
        <v>10</v>
      </c>
      <c r="I11" s="45" t="s">
        <v>10</v>
      </c>
      <c r="J11" s="45" t="s">
        <v>10</v>
      </c>
      <c r="K11" s="45" t="s">
        <v>10</v>
      </c>
      <c r="L11" s="45" t="s">
        <v>10</v>
      </c>
      <c r="M11" s="45" t="s">
        <v>10</v>
      </c>
      <c r="N11" s="45" t="s">
        <v>10</v>
      </c>
      <c r="O11" s="45" t="s">
        <v>10</v>
      </c>
      <c r="P11" s="45" t="s">
        <v>10</v>
      </c>
      <c r="Q11" s="45" t="s">
        <v>10</v>
      </c>
      <c r="R11" s="45" t="s">
        <v>10</v>
      </c>
      <c r="S11" s="45" t="s">
        <v>10</v>
      </c>
      <c r="T11" s="45" t="s">
        <v>11</v>
      </c>
      <c r="U11" s="45" t="s">
        <v>12</v>
      </c>
      <c r="V11" s="45" t="s">
        <v>13</v>
      </c>
      <c r="W11" s="45" t="s">
        <v>14</v>
      </c>
      <c r="X11" s="45" t="s">
        <v>15</v>
      </c>
      <c r="Y11" s="45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G11" t="s">
        <v>202</v>
      </c>
    </row>
    <row r="12" spans="1:59" ht="15" hidden="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"/>
      <c r="W12" s="3"/>
      <c r="X12" s="3"/>
      <c r="Y12" s="3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9" ht="17.100000000000001" customHeight="1">
      <c r="A13" s="5" t="s">
        <v>17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6"/>
      <c r="W13" s="6"/>
      <c r="X13" s="6"/>
      <c r="Y13" s="6"/>
      <c r="Z13" s="5" t="s">
        <v>17</v>
      </c>
      <c r="AA13" s="7">
        <f>AA14</f>
        <v>62334.009999999995</v>
      </c>
      <c r="AB13" s="7">
        <f>AB14</f>
        <v>6908.2600000000011</v>
      </c>
      <c r="AC13" s="7">
        <v>297.39999999999998</v>
      </c>
      <c r="AD13" s="7">
        <v>66527</v>
      </c>
      <c r="AE13" s="7"/>
      <c r="AF13" s="7">
        <v>9700.1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7">
        <v>32039.5</v>
      </c>
      <c r="AR13" s="7">
        <v>297.39999999999998</v>
      </c>
      <c r="AS13" s="7">
        <v>7107.4</v>
      </c>
      <c r="AT13" s="7"/>
      <c r="AU13" s="7">
        <v>284.60000000000002</v>
      </c>
      <c r="AV13" s="7">
        <v>24067.4</v>
      </c>
      <c r="AW13" s="7"/>
      <c r="AX13" s="7">
        <v>3.5</v>
      </c>
      <c r="AY13" s="7"/>
      <c r="AZ13" s="7"/>
      <c r="BA13" s="5" t="s">
        <v>17</v>
      </c>
    </row>
    <row r="14" spans="1:59" ht="126">
      <c r="A14" s="9" t="s">
        <v>213</v>
      </c>
      <c r="B14" s="37" t="s">
        <v>214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6"/>
      <c r="W14" s="6"/>
      <c r="X14" s="6"/>
      <c r="Y14" s="6"/>
      <c r="Z14" s="9" t="s">
        <v>18</v>
      </c>
      <c r="AA14" s="7">
        <f>AA15+AA56+AA60+AA67+AA84+AA128+AA136+AA156+AA160</f>
        <v>62334.009999999995</v>
      </c>
      <c r="AB14" s="7">
        <f>AB15+AB56+AB60+AB67+AB84+AB128+AB136+AB156+AB160</f>
        <v>6908.2600000000011</v>
      </c>
      <c r="AC14" s="7">
        <v>297.39999999999998</v>
      </c>
      <c r="AD14" s="7">
        <v>66527</v>
      </c>
      <c r="AE14" s="7"/>
      <c r="AF14" s="7">
        <v>9700.1</v>
      </c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7">
        <v>32039.5</v>
      </c>
      <c r="AR14" s="7">
        <v>297.39999999999998</v>
      </c>
      <c r="AS14" s="7">
        <v>7107.4</v>
      </c>
      <c r="AT14" s="7"/>
      <c r="AU14" s="7">
        <v>284.60000000000002</v>
      </c>
      <c r="AV14" s="7">
        <v>24067.4</v>
      </c>
      <c r="AW14" s="7"/>
      <c r="AX14" s="7">
        <v>3.5</v>
      </c>
      <c r="AY14" s="7"/>
      <c r="AZ14" s="7"/>
      <c r="BA14" s="9" t="s">
        <v>18</v>
      </c>
    </row>
    <row r="15" spans="1:59" ht="34.15" customHeight="1">
      <c r="A15" s="9" t="s">
        <v>19</v>
      </c>
      <c r="B15" s="37" t="s">
        <v>214</v>
      </c>
      <c r="C15" s="4" t="s">
        <v>20</v>
      </c>
      <c r="D15" s="4" t="s">
        <v>21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6"/>
      <c r="W15" s="6"/>
      <c r="X15" s="6"/>
      <c r="Y15" s="6"/>
      <c r="Z15" s="9" t="s">
        <v>19</v>
      </c>
      <c r="AA15" s="7">
        <f>AA16+AA33+AA40+AA43</f>
        <v>9138.91</v>
      </c>
      <c r="AB15" s="7">
        <f>AB16+AB33+AB40+AB43</f>
        <v>1939.1400000000003</v>
      </c>
      <c r="AC15" s="7"/>
      <c r="AD15" s="7">
        <v>3.5</v>
      </c>
      <c r="AE15" s="7"/>
      <c r="AF15" s="7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7">
        <v>8308.2999999999993</v>
      </c>
      <c r="AR15" s="7"/>
      <c r="AS15" s="7">
        <v>3.5</v>
      </c>
      <c r="AT15" s="7"/>
      <c r="AU15" s="7"/>
      <c r="AV15" s="7">
        <v>8308.2999999999993</v>
      </c>
      <c r="AW15" s="7"/>
      <c r="AX15" s="7">
        <v>3.5</v>
      </c>
      <c r="AY15" s="7"/>
      <c r="AZ15" s="7"/>
      <c r="BA15" s="9" t="s">
        <v>19</v>
      </c>
    </row>
    <row r="16" spans="1:59" ht="94.5">
      <c r="A16" s="9" t="s">
        <v>22</v>
      </c>
      <c r="B16" s="37" t="s">
        <v>214</v>
      </c>
      <c r="C16" s="4" t="s">
        <v>20</v>
      </c>
      <c r="D16" s="4" t="s">
        <v>23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6"/>
      <c r="W16" s="6"/>
      <c r="X16" s="6"/>
      <c r="Y16" s="6"/>
      <c r="Z16" s="9" t="s">
        <v>22</v>
      </c>
      <c r="AA16" s="7">
        <f>AA17+AA19+AA23+AA25+AA27+AA29+AA31</f>
        <v>7452.0199999999995</v>
      </c>
      <c r="AB16" s="7">
        <f>AB17+AB19+AB23+AB25+AB27+AB29+AB31</f>
        <v>1581.4100000000003</v>
      </c>
      <c r="AC16" s="7"/>
      <c r="AD16" s="7"/>
      <c r="AE16" s="7"/>
      <c r="AF16" s="7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7">
        <v>8203.9</v>
      </c>
      <c r="AR16" s="7"/>
      <c r="AS16" s="7"/>
      <c r="AT16" s="7"/>
      <c r="AU16" s="7"/>
      <c r="AV16" s="7">
        <v>8203.9</v>
      </c>
      <c r="AW16" s="7"/>
      <c r="AX16" s="7"/>
      <c r="AY16" s="7"/>
      <c r="AZ16" s="7"/>
      <c r="BA16" s="9" t="s">
        <v>22</v>
      </c>
    </row>
    <row r="17" spans="1:60" ht="34.15" customHeight="1">
      <c r="A17" s="10" t="s">
        <v>24</v>
      </c>
      <c r="B17" s="31" t="s">
        <v>214</v>
      </c>
      <c r="C17" s="11" t="s">
        <v>20</v>
      </c>
      <c r="D17" s="11" t="s">
        <v>23</v>
      </c>
      <c r="E17" s="11" t="s">
        <v>25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2"/>
      <c r="W17" s="12"/>
      <c r="X17" s="12"/>
      <c r="Y17" s="12"/>
      <c r="Z17" s="10" t="s">
        <v>24</v>
      </c>
      <c r="AA17" s="13">
        <v>50</v>
      </c>
      <c r="AB17" s="13">
        <f>AB18</f>
        <v>0</v>
      </c>
      <c r="AC17" s="13"/>
      <c r="AD17" s="13"/>
      <c r="AE17" s="13"/>
      <c r="AF17" s="13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3">
        <v>20</v>
      </c>
      <c r="AR17" s="13"/>
      <c r="AS17" s="13"/>
      <c r="AT17" s="13"/>
      <c r="AU17" s="13"/>
      <c r="AV17" s="13">
        <v>20</v>
      </c>
      <c r="AW17" s="13"/>
      <c r="AX17" s="13"/>
      <c r="AY17" s="13"/>
      <c r="AZ17" s="13"/>
      <c r="BA17" s="10" t="s">
        <v>24</v>
      </c>
    </row>
    <row r="18" spans="1:60" ht="78.75">
      <c r="A18" s="15" t="s">
        <v>26</v>
      </c>
      <c r="B18" s="31" t="s">
        <v>214</v>
      </c>
      <c r="C18" s="16" t="s">
        <v>20</v>
      </c>
      <c r="D18" s="16" t="s">
        <v>23</v>
      </c>
      <c r="E18" s="16" t="s">
        <v>25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 t="s">
        <v>27</v>
      </c>
      <c r="U18" s="16"/>
      <c r="V18" s="17"/>
      <c r="W18" s="17"/>
      <c r="X18" s="17"/>
      <c r="Y18" s="17"/>
      <c r="Z18" s="15" t="s">
        <v>26</v>
      </c>
      <c r="AA18" s="18">
        <v>50</v>
      </c>
      <c r="AB18" s="18">
        <v>0</v>
      </c>
      <c r="AC18" s="18"/>
      <c r="AD18" s="18"/>
      <c r="AE18" s="18"/>
      <c r="AF18" s="18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8">
        <v>20</v>
      </c>
      <c r="AR18" s="18"/>
      <c r="AS18" s="18"/>
      <c r="AT18" s="18"/>
      <c r="AU18" s="18"/>
      <c r="AV18" s="18">
        <v>20</v>
      </c>
      <c r="AW18" s="18"/>
      <c r="AX18" s="18"/>
      <c r="AY18" s="18"/>
      <c r="AZ18" s="18"/>
      <c r="BA18" s="15" t="s">
        <v>26</v>
      </c>
      <c r="BH18" t="s">
        <v>202</v>
      </c>
    </row>
    <row r="19" spans="1:60" ht="34.15" customHeight="1">
      <c r="A19" s="10" t="s">
        <v>28</v>
      </c>
      <c r="B19" s="31" t="s">
        <v>214</v>
      </c>
      <c r="C19" s="11" t="s">
        <v>20</v>
      </c>
      <c r="D19" s="11" t="s">
        <v>23</v>
      </c>
      <c r="E19" s="11" t="s">
        <v>29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2"/>
      <c r="W19" s="12"/>
      <c r="X19" s="12"/>
      <c r="Y19" s="12"/>
      <c r="Z19" s="10" t="s">
        <v>28</v>
      </c>
      <c r="AA19" s="13">
        <f>AA20+AA21+AA22</f>
        <v>5574.09</v>
      </c>
      <c r="AB19" s="13">
        <f>AB20+AB21+AB22</f>
        <v>1247.8700000000001</v>
      </c>
      <c r="AC19" s="13"/>
      <c r="AD19" s="13"/>
      <c r="AE19" s="13"/>
      <c r="AF19" s="13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3">
        <v>6602.1</v>
      </c>
      <c r="AR19" s="13"/>
      <c r="AS19" s="13"/>
      <c r="AT19" s="13"/>
      <c r="AU19" s="13"/>
      <c r="AV19" s="13">
        <v>6602.1</v>
      </c>
      <c r="AW19" s="13"/>
      <c r="AX19" s="13"/>
      <c r="AY19" s="13"/>
      <c r="AZ19" s="13"/>
      <c r="BA19" s="10" t="s">
        <v>28</v>
      </c>
    </row>
    <row r="20" spans="1:60" ht="63">
      <c r="A20" s="15" t="s">
        <v>30</v>
      </c>
      <c r="B20" s="31" t="s">
        <v>214</v>
      </c>
      <c r="C20" s="16" t="s">
        <v>20</v>
      </c>
      <c r="D20" s="16" t="s">
        <v>23</v>
      </c>
      <c r="E20" s="16" t="s">
        <v>29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 t="s">
        <v>31</v>
      </c>
      <c r="U20" s="16"/>
      <c r="V20" s="17"/>
      <c r="W20" s="17"/>
      <c r="X20" s="17"/>
      <c r="Y20" s="17"/>
      <c r="Z20" s="15" t="s">
        <v>30</v>
      </c>
      <c r="AA20" s="18">
        <v>4840</v>
      </c>
      <c r="AB20" s="18">
        <v>907.08</v>
      </c>
      <c r="AC20" s="18"/>
      <c r="AD20" s="18"/>
      <c r="AE20" s="18"/>
      <c r="AF20" s="18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8">
        <v>5414.6</v>
      </c>
      <c r="AR20" s="18"/>
      <c r="AS20" s="18"/>
      <c r="AT20" s="18"/>
      <c r="AU20" s="18"/>
      <c r="AV20" s="18">
        <v>5414.6</v>
      </c>
      <c r="AW20" s="18"/>
      <c r="AX20" s="18"/>
      <c r="AY20" s="18"/>
      <c r="AZ20" s="18"/>
      <c r="BA20" s="15" t="s">
        <v>30</v>
      </c>
    </row>
    <row r="21" spans="1:60" ht="85.5" customHeight="1">
      <c r="A21" s="15" t="s">
        <v>32</v>
      </c>
      <c r="B21" s="31" t="s">
        <v>214</v>
      </c>
      <c r="C21" s="16" t="s">
        <v>20</v>
      </c>
      <c r="D21" s="16" t="s">
        <v>23</v>
      </c>
      <c r="E21" s="16" t="s">
        <v>29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 t="s">
        <v>27</v>
      </c>
      <c r="U21" s="16"/>
      <c r="V21" s="17"/>
      <c r="W21" s="17"/>
      <c r="X21" s="17"/>
      <c r="Y21" s="17"/>
      <c r="Z21" s="15" t="s">
        <v>32</v>
      </c>
      <c r="AA21" s="18">
        <v>731.62</v>
      </c>
      <c r="AB21" s="18">
        <v>338.32</v>
      </c>
      <c r="AC21" s="18"/>
      <c r="AD21" s="18"/>
      <c r="AE21" s="18"/>
      <c r="AF21" s="18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8">
        <v>1186.5</v>
      </c>
      <c r="AR21" s="18"/>
      <c r="AS21" s="18"/>
      <c r="AT21" s="18"/>
      <c r="AU21" s="18"/>
      <c r="AV21" s="18">
        <v>1186.5</v>
      </c>
      <c r="AW21" s="18"/>
      <c r="AX21" s="18"/>
      <c r="AY21" s="18"/>
      <c r="AZ21" s="18"/>
      <c r="BA21" s="15" t="s">
        <v>32</v>
      </c>
    </row>
    <row r="22" spans="1:60" ht="51.4" customHeight="1">
      <c r="A22" s="15" t="s">
        <v>33</v>
      </c>
      <c r="B22" s="31" t="s">
        <v>214</v>
      </c>
      <c r="C22" s="16" t="s">
        <v>20</v>
      </c>
      <c r="D22" s="16" t="s">
        <v>23</v>
      </c>
      <c r="E22" s="16" t="s">
        <v>29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 t="s">
        <v>34</v>
      </c>
      <c r="U22" s="16"/>
      <c r="V22" s="17"/>
      <c r="W22" s="17"/>
      <c r="X22" s="17"/>
      <c r="Y22" s="17"/>
      <c r="Z22" s="15" t="s">
        <v>33</v>
      </c>
      <c r="AA22" s="18">
        <v>2.4700000000000002</v>
      </c>
      <c r="AB22" s="18">
        <v>2.4700000000000002</v>
      </c>
      <c r="AC22" s="18"/>
      <c r="AD22" s="18"/>
      <c r="AE22" s="18"/>
      <c r="AF22" s="18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8">
        <v>1</v>
      </c>
      <c r="AR22" s="18"/>
      <c r="AS22" s="18"/>
      <c r="AT22" s="18"/>
      <c r="AU22" s="18"/>
      <c r="AV22" s="18">
        <v>1</v>
      </c>
      <c r="AW22" s="18"/>
      <c r="AX22" s="18"/>
      <c r="AY22" s="18"/>
      <c r="AZ22" s="18"/>
      <c r="BA22" s="15" t="s">
        <v>33</v>
      </c>
    </row>
    <row r="23" spans="1:60" ht="34.15" customHeight="1">
      <c r="A23" s="10" t="s">
        <v>35</v>
      </c>
      <c r="B23" s="31" t="s">
        <v>214</v>
      </c>
      <c r="C23" s="11" t="s">
        <v>20</v>
      </c>
      <c r="D23" s="11" t="s">
        <v>23</v>
      </c>
      <c r="E23" s="11" t="s">
        <v>36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2"/>
      <c r="W23" s="12"/>
      <c r="X23" s="12"/>
      <c r="Y23" s="12"/>
      <c r="Z23" s="10" t="s">
        <v>35</v>
      </c>
      <c r="AA23" s="13">
        <f>AA24</f>
        <v>567.83000000000004</v>
      </c>
      <c r="AB23" s="13">
        <f>AB24</f>
        <v>93.18</v>
      </c>
      <c r="AC23" s="13"/>
      <c r="AD23" s="13"/>
      <c r="AE23" s="13"/>
      <c r="AF23" s="13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3">
        <v>409.8</v>
      </c>
      <c r="AR23" s="13"/>
      <c r="AS23" s="13"/>
      <c r="AT23" s="13"/>
      <c r="AU23" s="13"/>
      <c r="AV23" s="13">
        <v>409.8</v>
      </c>
      <c r="AW23" s="13"/>
      <c r="AX23" s="13"/>
      <c r="AY23" s="13"/>
      <c r="AZ23" s="13"/>
      <c r="BA23" s="10" t="s">
        <v>35</v>
      </c>
    </row>
    <row r="24" spans="1:60" ht="63">
      <c r="A24" s="15" t="s">
        <v>37</v>
      </c>
      <c r="B24" s="31" t="s">
        <v>214</v>
      </c>
      <c r="C24" s="16" t="s">
        <v>20</v>
      </c>
      <c r="D24" s="16" t="s">
        <v>23</v>
      </c>
      <c r="E24" s="16" t="s">
        <v>36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 t="s">
        <v>31</v>
      </c>
      <c r="U24" s="16"/>
      <c r="V24" s="17"/>
      <c r="W24" s="17"/>
      <c r="X24" s="17"/>
      <c r="Y24" s="17"/>
      <c r="Z24" s="15" t="s">
        <v>37</v>
      </c>
      <c r="AA24" s="18">
        <v>567.83000000000004</v>
      </c>
      <c r="AB24" s="18">
        <v>93.18</v>
      </c>
      <c r="AC24" s="18"/>
      <c r="AD24" s="18"/>
      <c r="AE24" s="18"/>
      <c r="AF24" s="18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8">
        <v>409.8</v>
      </c>
      <c r="AR24" s="18"/>
      <c r="AS24" s="18"/>
      <c r="AT24" s="18"/>
      <c r="AU24" s="18"/>
      <c r="AV24" s="18">
        <v>409.8</v>
      </c>
      <c r="AW24" s="18"/>
      <c r="AX24" s="18"/>
      <c r="AY24" s="18"/>
      <c r="AZ24" s="18"/>
      <c r="BA24" s="15" t="s">
        <v>37</v>
      </c>
    </row>
    <row r="25" spans="1:60" ht="34.15" customHeight="1">
      <c r="A25" s="10" t="s">
        <v>38</v>
      </c>
      <c r="B25" s="31" t="s">
        <v>214</v>
      </c>
      <c r="C25" s="11" t="s">
        <v>20</v>
      </c>
      <c r="D25" s="11" t="s">
        <v>23</v>
      </c>
      <c r="E25" s="11" t="s">
        <v>39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12"/>
      <c r="X25" s="12"/>
      <c r="Y25" s="12"/>
      <c r="Z25" s="10" t="s">
        <v>38</v>
      </c>
      <c r="AA25" s="13">
        <f>AA26</f>
        <v>1215</v>
      </c>
      <c r="AB25" s="13">
        <f>AB26</f>
        <v>229.13</v>
      </c>
      <c r="AC25" s="13"/>
      <c r="AD25" s="13"/>
      <c r="AE25" s="13"/>
      <c r="AF25" s="13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3">
        <v>1172</v>
      </c>
      <c r="AR25" s="13"/>
      <c r="AS25" s="13"/>
      <c r="AT25" s="13"/>
      <c r="AU25" s="13"/>
      <c r="AV25" s="13">
        <v>1172</v>
      </c>
      <c r="AW25" s="13"/>
      <c r="AX25" s="13"/>
      <c r="AY25" s="13"/>
      <c r="AZ25" s="13"/>
      <c r="BA25" s="10" t="s">
        <v>38</v>
      </c>
    </row>
    <row r="26" spans="1:60" ht="63">
      <c r="A26" s="15" t="s">
        <v>40</v>
      </c>
      <c r="B26" s="31" t="s">
        <v>214</v>
      </c>
      <c r="C26" s="16" t="s">
        <v>20</v>
      </c>
      <c r="D26" s="16" t="s">
        <v>23</v>
      </c>
      <c r="E26" s="16" t="s">
        <v>39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 t="s">
        <v>31</v>
      </c>
      <c r="U26" s="16"/>
      <c r="V26" s="17"/>
      <c r="W26" s="17"/>
      <c r="X26" s="17"/>
      <c r="Y26" s="17"/>
      <c r="Z26" s="15" t="s">
        <v>40</v>
      </c>
      <c r="AA26" s="18">
        <v>1215</v>
      </c>
      <c r="AB26" s="18">
        <v>229.13</v>
      </c>
      <c r="AC26" s="18"/>
      <c r="AD26" s="18"/>
      <c r="AE26" s="18"/>
      <c r="AF26" s="18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8">
        <v>1172</v>
      </c>
      <c r="AR26" s="18"/>
      <c r="AS26" s="18"/>
      <c r="AT26" s="18"/>
      <c r="AU26" s="18"/>
      <c r="AV26" s="18">
        <v>1172</v>
      </c>
      <c r="AW26" s="18"/>
      <c r="AX26" s="18"/>
      <c r="AY26" s="18"/>
      <c r="AZ26" s="18"/>
      <c r="BA26" s="15" t="s">
        <v>40</v>
      </c>
    </row>
    <row r="27" spans="1:60" ht="94.5">
      <c r="A27" s="10" t="s">
        <v>41</v>
      </c>
      <c r="B27" s="31" t="s">
        <v>214</v>
      </c>
      <c r="C27" s="11" t="s">
        <v>20</v>
      </c>
      <c r="D27" s="11" t="s">
        <v>23</v>
      </c>
      <c r="E27" s="11" t="s">
        <v>42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12"/>
      <c r="X27" s="12"/>
      <c r="Y27" s="12"/>
      <c r="Z27" s="10" t="s">
        <v>41</v>
      </c>
      <c r="AA27" s="13">
        <v>10.7</v>
      </c>
      <c r="AB27" s="13">
        <v>2.68</v>
      </c>
      <c r="AC27" s="13"/>
      <c r="AD27" s="13"/>
      <c r="AE27" s="13"/>
      <c r="AF27" s="13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0" t="s">
        <v>41</v>
      </c>
    </row>
    <row r="28" spans="1:60" ht="110.25">
      <c r="A28" s="15" t="s">
        <v>43</v>
      </c>
      <c r="B28" s="31" t="s">
        <v>214</v>
      </c>
      <c r="C28" s="16" t="s">
        <v>20</v>
      </c>
      <c r="D28" s="16" t="s">
        <v>23</v>
      </c>
      <c r="E28" s="16" t="s">
        <v>42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 t="s">
        <v>44</v>
      </c>
      <c r="U28" s="16"/>
      <c r="V28" s="17"/>
      <c r="W28" s="17"/>
      <c r="X28" s="17"/>
      <c r="Y28" s="17"/>
      <c r="Z28" s="15" t="s">
        <v>43</v>
      </c>
      <c r="AA28" s="13">
        <v>10.7</v>
      </c>
      <c r="AB28" s="13">
        <v>2.68</v>
      </c>
      <c r="AC28" s="18"/>
      <c r="AD28" s="18"/>
      <c r="AE28" s="18"/>
      <c r="AF28" s="18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5" t="s">
        <v>43</v>
      </c>
    </row>
    <row r="29" spans="1:60" ht="78.75">
      <c r="A29" s="10" t="s">
        <v>45</v>
      </c>
      <c r="B29" s="31" t="s">
        <v>214</v>
      </c>
      <c r="C29" s="11" t="s">
        <v>20</v>
      </c>
      <c r="D29" s="11" t="s">
        <v>23</v>
      </c>
      <c r="E29" s="11" t="s">
        <v>46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2"/>
      <c r="W29" s="12"/>
      <c r="X29" s="12"/>
      <c r="Y29" s="12"/>
      <c r="Z29" s="10" t="s">
        <v>45</v>
      </c>
      <c r="AA29" s="13">
        <v>31.4</v>
      </c>
      <c r="AB29" s="13">
        <v>7.85</v>
      </c>
      <c r="AC29" s="13"/>
      <c r="AD29" s="13"/>
      <c r="AE29" s="13"/>
      <c r="AF29" s="13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0" t="s">
        <v>45</v>
      </c>
    </row>
    <row r="30" spans="1:60" ht="94.5">
      <c r="A30" s="15" t="s">
        <v>47</v>
      </c>
      <c r="B30" s="31" t="s">
        <v>214</v>
      </c>
      <c r="C30" s="16" t="s">
        <v>20</v>
      </c>
      <c r="D30" s="16" t="s">
        <v>23</v>
      </c>
      <c r="E30" s="16" t="s">
        <v>46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 t="s">
        <v>44</v>
      </c>
      <c r="U30" s="16"/>
      <c r="V30" s="17"/>
      <c r="W30" s="17"/>
      <c r="X30" s="17"/>
      <c r="Y30" s="17"/>
      <c r="Z30" s="15" t="s">
        <v>47</v>
      </c>
      <c r="AA30" s="13">
        <v>31.4</v>
      </c>
      <c r="AB30" s="13">
        <v>7.85</v>
      </c>
      <c r="AC30" s="18"/>
      <c r="AD30" s="18"/>
      <c r="AE30" s="18"/>
      <c r="AF30" s="18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5" t="s">
        <v>47</v>
      </c>
    </row>
    <row r="31" spans="1:60" ht="47.25">
      <c r="A31" s="10" t="s">
        <v>48</v>
      </c>
      <c r="B31" s="31" t="s">
        <v>214</v>
      </c>
      <c r="C31" s="11" t="s">
        <v>20</v>
      </c>
      <c r="D31" s="11" t="s">
        <v>23</v>
      </c>
      <c r="E31" s="11" t="s">
        <v>49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/>
      <c r="W31" s="12"/>
      <c r="X31" s="12"/>
      <c r="Y31" s="12"/>
      <c r="Z31" s="10" t="s">
        <v>48</v>
      </c>
      <c r="AA31" s="13">
        <f>AA32</f>
        <v>3</v>
      </c>
      <c r="AB31" s="13">
        <f>AB32</f>
        <v>0.7</v>
      </c>
      <c r="AC31" s="13"/>
      <c r="AD31" s="13"/>
      <c r="AE31" s="13"/>
      <c r="AF31" s="13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0" t="s">
        <v>48</v>
      </c>
    </row>
    <row r="32" spans="1:60" ht="63">
      <c r="A32" s="15" t="s">
        <v>50</v>
      </c>
      <c r="B32" s="31" t="s">
        <v>214</v>
      </c>
      <c r="C32" s="16" t="s">
        <v>20</v>
      </c>
      <c r="D32" s="16" t="s">
        <v>23</v>
      </c>
      <c r="E32" s="16" t="s">
        <v>49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 t="s">
        <v>44</v>
      </c>
      <c r="U32" s="16"/>
      <c r="V32" s="17"/>
      <c r="W32" s="17"/>
      <c r="X32" s="17"/>
      <c r="Y32" s="17"/>
      <c r="Z32" s="15" t="s">
        <v>50</v>
      </c>
      <c r="AA32" s="18">
        <v>3</v>
      </c>
      <c r="AB32" s="18">
        <v>0.7</v>
      </c>
      <c r="AC32" s="18"/>
      <c r="AD32" s="18"/>
      <c r="AE32" s="18"/>
      <c r="AF32" s="18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5" t="s">
        <v>50</v>
      </c>
    </row>
    <row r="33" spans="1:53" ht="78.75">
      <c r="A33" s="9" t="s">
        <v>54</v>
      </c>
      <c r="B33" s="37" t="s">
        <v>214</v>
      </c>
      <c r="C33" s="4" t="s">
        <v>20</v>
      </c>
      <c r="D33" s="4" t="s">
        <v>55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6"/>
      <c r="W33" s="6"/>
      <c r="X33" s="6"/>
      <c r="Y33" s="6"/>
      <c r="Z33" s="9" t="s">
        <v>54</v>
      </c>
      <c r="AA33" s="7">
        <f>AA34+AA36+AA38</f>
        <v>650.79999999999995</v>
      </c>
      <c r="AB33" s="7">
        <f>AB34+AB36+AB38</f>
        <v>162.71</v>
      </c>
      <c r="AC33" s="7"/>
      <c r="AD33" s="7"/>
      <c r="AE33" s="7"/>
      <c r="AF33" s="7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9" t="s">
        <v>54</v>
      </c>
    </row>
    <row r="34" spans="1:53" ht="63">
      <c r="A34" s="10" t="s">
        <v>56</v>
      </c>
      <c r="B34" s="31" t="s">
        <v>214</v>
      </c>
      <c r="C34" s="11" t="s">
        <v>20</v>
      </c>
      <c r="D34" s="11" t="s">
        <v>55</v>
      </c>
      <c r="E34" s="11" t="s">
        <v>57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2"/>
      <c r="W34" s="12"/>
      <c r="X34" s="12"/>
      <c r="Y34" s="12"/>
      <c r="Z34" s="10" t="s">
        <v>56</v>
      </c>
      <c r="AA34" s="13">
        <f>AA35</f>
        <v>32.5</v>
      </c>
      <c r="AB34" s="13">
        <f>AB35</f>
        <v>8.1300000000000008</v>
      </c>
      <c r="AC34" s="13"/>
      <c r="AD34" s="13"/>
      <c r="AE34" s="13"/>
      <c r="AF34" s="13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0" t="s">
        <v>56</v>
      </c>
    </row>
    <row r="35" spans="1:53" ht="78.75">
      <c r="A35" s="15" t="s">
        <v>58</v>
      </c>
      <c r="B35" s="31" t="s">
        <v>214</v>
      </c>
      <c r="C35" s="16" t="s">
        <v>20</v>
      </c>
      <c r="D35" s="16" t="s">
        <v>55</v>
      </c>
      <c r="E35" s="16" t="s">
        <v>57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 t="s">
        <v>44</v>
      </c>
      <c r="U35" s="16"/>
      <c r="V35" s="17"/>
      <c r="W35" s="17"/>
      <c r="X35" s="17"/>
      <c r="Y35" s="17"/>
      <c r="Z35" s="15" t="s">
        <v>58</v>
      </c>
      <c r="AA35" s="18">
        <v>32.5</v>
      </c>
      <c r="AB35" s="18">
        <v>8.1300000000000008</v>
      </c>
      <c r="AC35" s="18"/>
      <c r="AD35" s="18"/>
      <c r="AE35" s="18"/>
      <c r="AF35" s="18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5" t="s">
        <v>58</v>
      </c>
    </row>
    <row r="36" spans="1:53" ht="47.25">
      <c r="A36" s="10" t="s">
        <v>59</v>
      </c>
      <c r="B36" s="31" t="s">
        <v>214</v>
      </c>
      <c r="C36" s="11" t="s">
        <v>20</v>
      </c>
      <c r="D36" s="11" t="s">
        <v>55</v>
      </c>
      <c r="E36" s="11" t="s">
        <v>60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"/>
      <c r="W36" s="12"/>
      <c r="X36" s="12"/>
      <c r="Y36" s="12"/>
      <c r="Z36" s="10" t="s">
        <v>59</v>
      </c>
      <c r="AA36" s="13">
        <f>AA37</f>
        <v>568.29999999999995</v>
      </c>
      <c r="AB36" s="13">
        <f>AB37</f>
        <v>142.08000000000001</v>
      </c>
      <c r="AC36" s="13"/>
      <c r="AD36" s="13"/>
      <c r="AE36" s="13"/>
      <c r="AF36" s="13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0" t="s">
        <v>59</v>
      </c>
    </row>
    <row r="37" spans="1:53" ht="63">
      <c r="A37" s="15" t="s">
        <v>61</v>
      </c>
      <c r="B37" s="31" t="s">
        <v>214</v>
      </c>
      <c r="C37" s="16" t="s">
        <v>20</v>
      </c>
      <c r="D37" s="16" t="s">
        <v>55</v>
      </c>
      <c r="E37" s="16" t="s">
        <v>60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 t="s">
        <v>44</v>
      </c>
      <c r="U37" s="16"/>
      <c r="V37" s="17"/>
      <c r="W37" s="17"/>
      <c r="X37" s="17"/>
      <c r="Y37" s="17"/>
      <c r="Z37" s="15" t="s">
        <v>61</v>
      </c>
      <c r="AA37" s="18">
        <v>568.29999999999995</v>
      </c>
      <c r="AB37" s="18">
        <v>142.08000000000001</v>
      </c>
      <c r="AC37" s="18"/>
      <c r="AD37" s="18"/>
      <c r="AE37" s="18"/>
      <c r="AF37" s="18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5" t="s">
        <v>61</v>
      </c>
    </row>
    <row r="38" spans="1:53" ht="63">
      <c r="A38" s="10" t="s">
        <v>51</v>
      </c>
      <c r="B38" s="31" t="s">
        <v>214</v>
      </c>
      <c r="C38" s="11" t="s">
        <v>20</v>
      </c>
      <c r="D38" s="11" t="s">
        <v>23</v>
      </c>
      <c r="E38" s="11" t="s">
        <v>52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2"/>
      <c r="W38" s="12"/>
      <c r="X38" s="12"/>
      <c r="Y38" s="12"/>
      <c r="Z38" s="10" t="s">
        <v>51</v>
      </c>
      <c r="AA38" s="13">
        <f>AA39</f>
        <v>50</v>
      </c>
      <c r="AB38" s="13">
        <f>AB39</f>
        <v>12.5</v>
      </c>
      <c r="AC38" s="18"/>
      <c r="AD38" s="18"/>
      <c r="AE38" s="18"/>
      <c r="AF38" s="18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5"/>
    </row>
    <row r="39" spans="1:53" ht="78.75">
      <c r="A39" s="15" t="s">
        <v>53</v>
      </c>
      <c r="B39" s="31" t="s">
        <v>214</v>
      </c>
      <c r="C39" s="16" t="s">
        <v>20</v>
      </c>
      <c r="D39" s="16" t="s">
        <v>23</v>
      </c>
      <c r="E39" s="16" t="s">
        <v>52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 t="s">
        <v>44</v>
      </c>
      <c r="U39" s="16"/>
      <c r="V39" s="17"/>
      <c r="W39" s="17"/>
      <c r="X39" s="17"/>
      <c r="Y39" s="17"/>
      <c r="Z39" s="15" t="s">
        <v>53</v>
      </c>
      <c r="AA39" s="18">
        <v>50</v>
      </c>
      <c r="AB39" s="18">
        <v>12.5</v>
      </c>
      <c r="AC39" s="18"/>
      <c r="AD39" s="18"/>
      <c r="AE39" s="18"/>
      <c r="AF39" s="18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5"/>
    </row>
    <row r="40" spans="1:53" ht="17.100000000000001" customHeight="1">
      <c r="A40" s="9" t="s">
        <v>62</v>
      </c>
      <c r="B40" s="37" t="s">
        <v>214</v>
      </c>
      <c r="C40" s="4" t="s">
        <v>20</v>
      </c>
      <c r="D40" s="37" t="s">
        <v>63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6"/>
      <c r="W40" s="6"/>
      <c r="X40" s="6"/>
      <c r="Y40" s="6"/>
      <c r="Z40" s="9" t="s">
        <v>62</v>
      </c>
      <c r="AA40" s="7">
        <f>AA41</f>
        <v>10</v>
      </c>
      <c r="AB40" s="7">
        <f>AB41</f>
        <v>0</v>
      </c>
      <c r="AC40" s="7"/>
      <c r="AD40" s="7"/>
      <c r="AE40" s="7"/>
      <c r="AF40" s="7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7">
        <v>5</v>
      </c>
      <c r="AR40" s="7"/>
      <c r="AS40" s="7"/>
      <c r="AT40" s="7"/>
      <c r="AU40" s="7"/>
      <c r="AV40" s="7">
        <v>5</v>
      </c>
      <c r="AW40" s="7"/>
      <c r="AX40" s="7"/>
      <c r="AY40" s="7"/>
      <c r="AZ40" s="7"/>
      <c r="BA40" s="9" t="s">
        <v>62</v>
      </c>
    </row>
    <row r="41" spans="1:53" ht="34.15" customHeight="1">
      <c r="A41" s="10" t="s">
        <v>64</v>
      </c>
      <c r="B41" s="31" t="s">
        <v>214</v>
      </c>
      <c r="C41" s="11" t="s">
        <v>20</v>
      </c>
      <c r="D41" s="11" t="s">
        <v>63</v>
      </c>
      <c r="E41" s="11" t="s">
        <v>65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2"/>
      <c r="W41" s="12"/>
      <c r="X41" s="12"/>
      <c r="Y41" s="12"/>
      <c r="Z41" s="10" t="s">
        <v>64</v>
      </c>
      <c r="AA41" s="13">
        <f>AA42</f>
        <v>10</v>
      </c>
      <c r="AB41" s="13">
        <f>AB42</f>
        <v>0</v>
      </c>
      <c r="AC41" s="13"/>
      <c r="AD41" s="13"/>
      <c r="AE41" s="13"/>
      <c r="AF41" s="13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3">
        <v>5</v>
      </c>
      <c r="AR41" s="13"/>
      <c r="AS41" s="13"/>
      <c r="AT41" s="13"/>
      <c r="AU41" s="13"/>
      <c r="AV41" s="13">
        <v>5</v>
      </c>
      <c r="AW41" s="13"/>
      <c r="AX41" s="13"/>
      <c r="AY41" s="13"/>
      <c r="AZ41" s="13"/>
      <c r="BA41" s="10" t="s">
        <v>64</v>
      </c>
    </row>
    <row r="42" spans="1:53" ht="51.4" customHeight="1">
      <c r="A42" s="15" t="s">
        <v>66</v>
      </c>
      <c r="B42" s="31" t="s">
        <v>214</v>
      </c>
      <c r="C42" s="16" t="s">
        <v>20</v>
      </c>
      <c r="D42" s="16" t="s">
        <v>63</v>
      </c>
      <c r="E42" s="16" t="s">
        <v>65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 t="s">
        <v>67</v>
      </c>
      <c r="U42" s="16"/>
      <c r="V42" s="17"/>
      <c r="W42" s="17"/>
      <c r="X42" s="17"/>
      <c r="Y42" s="17"/>
      <c r="Z42" s="15" t="s">
        <v>66</v>
      </c>
      <c r="AA42" s="18">
        <v>10</v>
      </c>
      <c r="AB42" s="18">
        <v>0</v>
      </c>
      <c r="AC42" s="18"/>
      <c r="AD42" s="18"/>
      <c r="AE42" s="18"/>
      <c r="AF42" s="18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8">
        <v>5</v>
      </c>
      <c r="AR42" s="18"/>
      <c r="AS42" s="18"/>
      <c r="AT42" s="18"/>
      <c r="AU42" s="18"/>
      <c r="AV42" s="18">
        <v>5</v>
      </c>
      <c r="AW42" s="18"/>
      <c r="AX42" s="18"/>
      <c r="AY42" s="18"/>
      <c r="AZ42" s="18"/>
      <c r="BA42" s="15" t="s">
        <v>66</v>
      </c>
    </row>
    <row r="43" spans="1:53" ht="34.15" customHeight="1">
      <c r="A43" s="9" t="s">
        <v>68</v>
      </c>
      <c r="B43" s="37" t="s">
        <v>214</v>
      </c>
      <c r="C43" s="4" t="s">
        <v>20</v>
      </c>
      <c r="D43" s="4" t="s">
        <v>69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6"/>
      <c r="W43" s="6"/>
      <c r="X43" s="6"/>
      <c r="Y43" s="6"/>
      <c r="Z43" s="9" t="s">
        <v>68</v>
      </c>
      <c r="AA43" s="7">
        <f>AA44+AA46+AA48+AA52+AA54</f>
        <v>1026.0899999999999</v>
      </c>
      <c r="AB43" s="7">
        <f>AB44+AB46+AB48+AB52+AB54</f>
        <v>195.01999999999998</v>
      </c>
      <c r="AC43" s="7"/>
      <c r="AD43" s="7">
        <v>3.5</v>
      </c>
      <c r="AE43" s="7"/>
      <c r="AF43" s="7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7">
        <v>99.4</v>
      </c>
      <c r="AR43" s="7"/>
      <c r="AS43" s="7">
        <v>3.5</v>
      </c>
      <c r="AT43" s="7"/>
      <c r="AU43" s="7"/>
      <c r="AV43" s="7">
        <v>99.4</v>
      </c>
      <c r="AW43" s="7"/>
      <c r="AX43" s="7">
        <v>3.5</v>
      </c>
      <c r="AY43" s="7"/>
      <c r="AZ43" s="7"/>
      <c r="BA43" s="9" t="s">
        <v>68</v>
      </c>
    </row>
    <row r="44" spans="1:53" ht="63">
      <c r="A44" s="10" t="s">
        <v>70</v>
      </c>
      <c r="B44" s="31" t="s">
        <v>214</v>
      </c>
      <c r="C44" s="11" t="s">
        <v>20</v>
      </c>
      <c r="D44" s="11" t="s">
        <v>69</v>
      </c>
      <c r="E44" s="11" t="s">
        <v>71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2"/>
      <c r="W44" s="12"/>
      <c r="X44" s="12"/>
      <c r="Y44" s="12"/>
      <c r="Z44" s="10" t="s">
        <v>70</v>
      </c>
      <c r="AA44" s="13">
        <f>AA45</f>
        <v>3.5</v>
      </c>
      <c r="AB44" s="13">
        <f>AB45</f>
        <v>0</v>
      </c>
      <c r="AC44" s="13"/>
      <c r="AD44" s="13">
        <v>3.5</v>
      </c>
      <c r="AE44" s="13"/>
      <c r="AF44" s="13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3">
        <v>3.5</v>
      </c>
      <c r="AR44" s="13"/>
      <c r="AS44" s="13">
        <v>3.5</v>
      </c>
      <c r="AT44" s="13"/>
      <c r="AU44" s="13"/>
      <c r="AV44" s="13">
        <v>3.5</v>
      </c>
      <c r="AW44" s="13"/>
      <c r="AX44" s="13">
        <v>3.5</v>
      </c>
      <c r="AY44" s="13"/>
      <c r="AZ44" s="13"/>
      <c r="BA44" s="10" t="s">
        <v>70</v>
      </c>
    </row>
    <row r="45" spans="1:53" ht="110.25">
      <c r="A45" s="15" t="s">
        <v>72</v>
      </c>
      <c r="B45" s="31" t="s">
        <v>214</v>
      </c>
      <c r="C45" s="16" t="s">
        <v>20</v>
      </c>
      <c r="D45" s="16" t="s">
        <v>69</v>
      </c>
      <c r="E45" s="16" t="s">
        <v>71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 t="s">
        <v>27</v>
      </c>
      <c r="U45" s="16"/>
      <c r="V45" s="17"/>
      <c r="W45" s="17"/>
      <c r="X45" s="17"/>
      <c r="Y45" s="17"/>
      <c r="Z45" s="15" t="s">
        <v>72</v>
      </c>
      <c r="AA45" s="18">
        <v>3.5</v>
      </c>
      <c r="AB45" s="18">
        <v>0</v>
      </c>
      <c r="AC45" s="18"/>
      <c r="AD45" s="18">
        <v>3.5</v>
      </c>
      <c r="AE45" s="18"/>
      <c r="AF45" s="18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8">
        <v>3.5</v>
      </c>
      <c r="AR45" s="18"/>
      <c r="AS45" s="18">
        <v>3.5</v>
      </c>
      <c r="AT45" s="18"/>
      <c r="AU45" s="18"/>
      <c r="AV45" s="18">
        <v>3.5</v>
      </c>
      <c r="AW45" s="18"/>
      <c r="AX45" s="18">
        <v>3.5</v>
      </c>
      <c r="AY45" s="18"/>
      <c r="AZ45" s="18"/>
      <c r="BA45" s="15" t="s">
        <v>72</v>
      </c>
    </row>
    <row r="46" spans="1:53" ht="68.45" customHeight="1">
      <c r="A46" s="10" t="s">
        <v>73</v>
      </c>
      <c r="B46" s="31" t="s">
        <v>214</v>
      </c>
      <c r="C46" s="11" t="s">
        <v>20</v>
      </c>
      <c r="D46" s="11" t="s">
        <v>69</v>
      </c>
      <c r="E46" s="11" t="s">
        <v>74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2"/>
      <c r="W46" s="12"/>
      <c r="X46" s="12"/>
      <c r="Y46" s="12"/>
      <c r="Z46" s="10" t="s">
        <v>73</v>
      </c>
      <c r="AA46" s="13">
        <f>AA47</f>
        <v>600</v>
      </c>
      <c r="AB46" s="13">
        <f>AB47</f>
        <v>11</v>
      </c>
      <c r="AC46" s="13"/>
      <c r="AD46" s="13"/>
      <c r="AE46" s="13"/>
      <c r="AF46" s="13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0" t="s">
        <v>73</v>
      </c>
    </row>
    <row r="47" spans="1:53" ht="110.25">
      <c r="A47" s="15" t="s">
        <v>75</v>
      </c>
      <c r="B47" s="31" t="s">
        <v>214</v>
      </c>
      <c r="C47" s="16" t="s">
        <v>20</v>
      </c>
      <c r="D47" s="16" t="s">
        <v>69</v>
      </c>
      <c r="E47" s="16" t="s">
        <v>74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 t="s">
        <v>27</v>
      </c>
      <c r="U47" s="16"/>
      <c r="V47" s="17"/>
      <c r="W47" s="17"/>
      <c r="X47" s="17"/>
      <c r="Y47" s="17"/>
      <c r="Z47" s="15" t="s">
        <v>75</v>
      </c>
      <c r="AA47" s="18">
        <v>600</v>
      </c>
      <c r="AB47" s="18">
        <v>11</v>
      </c>
      <c r="AC47" s="18"/>
      <c r="AD47" s="18"/>
      <c r="AE47" s="18"/>
      <c r="AF47" s="18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5" t="s">
        <v>75</v>
      </c>
    </row>
    <row r="48" spans="1:53" ht="15.75">
      <c r="A48" s="10" t="s">
        <v>76</v>
      </c>
      <c r="B48" s="31" t="s">
        <v>214</v>
      </c>
      <c r="C48" s="11" t="s">
        <v>20</v>
      </c>
      <c r="D48" s="11" t="s">
        <v>69</v>
      </c>
      <c r="E48" s="11" t="s">
        <v>77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2"/>
      <c r="W48" s="12"/>
      <c r="X48" s="12"/>
      <c r="Y48" s="12"/>
      <c r="Z48" s="10" t="s">
        <v>76</v>
      </c>
      <c r="AA48" s="13">
        <f>AA49+AA50+AA51</f>
        <v>31.04</v>
      </c>
      <c r="AB48" s="13">
        <f>AB49+AB50+AB51</f>
        <v>31.04</v>
      </c>
      <c r="AC48" s="13"/>
      <c r="AD48" s="13"/>
      <c r="AE48" s="13"/>
      <c r="AF48" s="13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3">
        <v>95.9</v>
      </c>
      <c r="AR48" s="13"/>
      <c r="AS48" s="13"/>
      <c r="AT48" s="13"/>
      <c r="AU48" s="13"/>
      <c r="AV48" s="13">
        <v>95.9</v>
      </c>
      <c r="AW48" s="13"/>
      <c r="AX48" s="13"/>
      <c r="AY48" s="13"/>
      <c r="AZ48" s="13"/>
      <c r="BA48" s="10" t="s">
        <v>76</v>
      </c>
    </row>
    <row r="49" spans="1:61" ht="63">
      <c r="A49" s="15" t="s">
        <v>78</v>
      </c>
      <c r="B49" s="31" t="s">
        <v>214</v>
      </c>
      <c r="C49" s="16" t="s">
        <v>20</v>
      </c>
      <c r="D49" s="16" t="s">
        <v>69</v>
      </c>
      <c r="E49" s="26" t="s">
        <v>77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 t="s">
        <v>27</v>
      </c>
      <c r="U49" s="16"/>
      <c r="V49" s="17"/>
      <c r="W49" s="17"/>
      <c r="X49" s="17"/>
      <c r="Y49" s="17"/>
      <c r="Z49" s="15" t="s">
        <v>78</v>
      </c>
      <c r="AA49" s="18">
        <v>0</v>
      </c>
      <c r="AB49" s="18">
        <v>0</v>
      </c>
      <c r="AC49" s="18"/>
      <c r="AD49" s="18"/>
      <c r="AE49" s="18"/>
      <c r="AF49" s="18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8">
        <v>82.9</v>
      </c>
      <c r="AR49" s="18"/>
      <c r="AS49" s="18"/>
      <c r="AT49" s="18"/>
      <c r="AU49" s="18"/>
      <c r="AV49" s="18">
        <v>82.9</v>
      </c>
      <c r="AW49" s="18"/>
      <c r="AX49" s="18"/>
      <c r="AY49" s="18"/>
      <c r="AZ49" s="18"/>
      <c r="BA49" s="15" t="s">
        <v>78</v>
      </c>
    </row>
    <row r="50" spans="1:61" ht="68.45" customHeight="1">
      <c r="A50" s="15" t="s">
        <v>209</v>
      </c>
      <c r="B50" s="31" t="s">
        <v>214</v>
      </c>
      <c r="C50" s="16" t="s">
        <v>20</v>
      </c>
      <c r="D50" s="16" t="s">
        <v>69</v>
      </c>
      <c r="E50" s="16" t="s">
        <v>77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 t="s">
        <v>208</v>
      </c>
      <c r="U50" s="16"/>
      <c r="V50" s="17"/>
      <c r="W50" s="17"/>
      <c r="X50" s="17"/>
      <c r="Y50" s="17"/>
      <c r="Z50" s="15"/>
      <c r="AA50" s="18">
        <v>0</v>
      </c>
      <c r="AB50" s="18">
        <v>0</v>
      </c>
      <c r="AC50" s="18"/>
      <c r="AD50" s="18"/>
      <c r="AE50" s="18"/>
      <c r="AF50" s="18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5"/>
    </row>
    <row r="51" spans="1:61" ht="34.15" customHeight="1">
      <c r="A51" s="15" t="s">
        <v>79</v>
      </c>
      <c r="B51" s="31" t="s">
        <v>214</v>
      </c>
      <c r="C51" s="16" t="s">
        <v>20</v>
      </c>
      <c r="D51" s="16" t="s">
        <v>69</v>
      </c>
      <c r="E51" s="16" t="s">
        <v>77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 t="s">
        <v>34</v>
      </c>
      <c r="U51" s="16"/>
      <c r="V51" s="17"/>
      <c r="W51" s="17"/>
      <c r="X51" s="17"/>
      <c r="Y51" s="17"/>
      <c r="Z51" s="15" t="s">
        <v>79</v>
      </c>
      <c r="AA51" s="18">
        <v>31.04</v>
      </c>
      <c r="AB51" s="18">
        <v>31.04</v>
      </c>
      <c r="AC51" s="18"/>
      <c r="AD51" s="18"/>
      <c r="AE51" s="18"/>
      <c r="AF51" s="18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8">
        <v>13</v>
      </c>
      <c r="AR51" s="18"/>
      <c r="AS51" s="18"/>
      <c r="AT51" s="18"/>
      <c r="AU51" s="18"/>
      <c r="AV51" s="18">
        <v>13</v>
      </c>
      <c r="AW51" s="18"/>
      <c r="AX51" s="18"/>
      <c r="AY51" s="18"/>
      <c r="AZ51" s="18"/>
      <c r="BA51" s="15" t="s">
        <v>79</v>
      </c>
      <c r="BI51" t="s">
        <v>202</v>
      </c>
    </row>
    <row r="52" spans="1:61" ht="34.15" customHeight="1">
      <c r="A52" s="15" t="s">
        <v>215</v>
      </c>
      <c r="B52" s="31" t="s">
        <v>214</v>
      </c>
      <c r="C52" s="26" t="s">
        <v>20</v>
      </c>
      <c r="D52" s="26" t="s">
        <v>69</v>
      </c>
      <c r="E52" s="26" t="s">
        <v>216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7"/>
      <c r="W52" s="17"/>
      <c r="X52" s="17"/>
      <c r="Y52" s="17"/>
      <c r="Z52" s="15"/>
      <c r="AA52" s="18">
        <f>AA53</f>
        <v>383.05</v>
      </c>
      <c r="AB52" s="18">
        <f>AB53</f>
        <v>152.97999999999999</v>
      </c>
      <c r="AC52" s="18"/>
      <c r="AD52" s="18"/>
      <c r="AE52" s="18"/>
      <c r="AF52" s="18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5"/>
    </row>
    <row r="53" spans="1:61" ht="34.15" customHeight="1">
      <c r="A53" s="15" t="s">
        <v>217</v>
      </c>
      <c r="B53" s="31" t="s">
        <v>214</v>
      </c>
      <c r="C53" s="26" t="s">
        <v>20</v>
      </c>
      <c r="D53" s="26" t="s">
        <v>69</v>
      </c>
      <c r="E53" s="26" t="s">
        <v>216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26" t="s">
        <v>27</v>
      </c>
      <c r="U53" s="16"/>
      <c r="V53" s="17"/>
      <c r="W53" s="17"/>
      <c r="X53" s="17"/>
      <c r="Y53" s="17"/>
      <c r="Z53" s="15"/>
      <c r="AA53" s="18">
        <v>383.05</v>
      </c>
      <c r="AB53" s="18">
        <v>152.97999999999999</v>
      </c>
      <c r="AC53" s="18"/>
      <c r="AD53" s="18"/>
      <c r="AE53" s="18"/>
      <c r="AF53" s="18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5"/>
    </row>
    <row r="54" spans="1:61" ht="34.15" customHeight="1">
      <c r="A54" s="15" t="s">
        <v>215</v>
      </c>
      <c r="B54" s="31" t="s">
        <v>214</v>
      </c>
      <c r="C54" s="26" t="s">
        <v>20</v>
      </c>
      <c r="D54" s="26" t="s">
        <v>69</v>
      </c>
      <c r="E54" s="26" t="s">
        <v>216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26"/>
      <c r="U54" s="16"/>
      <c r="V54" s="17"/>
      <c r="W54" s="17"/>
      <c r="X54" s="17"/>
      <c r="Y54" s="17"/>
      <c r="Z54" s="15"/>
      <c r="AA54" s="18">
        <f>AA55</f>
        <v>8.5</v>
      </c>
      <c r="AB54" s="18">
        <f>AB55</f>
        <v>0</v>
      </c>
      <c r="AC54" s="18"/>
      <c r="AD54" s="18"/>
      <c r="AE54" s="18"/>
      <c r="AF54" s="18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5"/>
    </row>
    <row r="55" spans="1:61" ht="34.15" customHeight="1">
      <c r="A55" s="15" t="s">
        <v>79</v>
      </c>
      <c r="B55" s="31" t="s">
        <v>214</v>
      </c>
      <c r="C55" s="26" t="s">
        <v>20</v>
      </c>
      <c r="D55" s="26" t="s">
        <v>69</v>
      </c>
      <c r="E55" s="26" t="s">
        <v>216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26" t="s">
        <v>34</v>
      </c>
      <c r="U55" s="16"/>
      <c r="V55" s="17"/>
      <c r="W55" s="17"/>
      <c r="X55" s="17"/>
      <c r="Y55" s="17"/>
      <c r="Z55" s="15"/>
      <c r="AA55" s="18">
        <v>8.5</v>
      </c>
      <c r="AB55" s="18">
        <v>0</v>
      </c>
      <c r="AC55" s="18"/>
      <c r="AD55" s="18"/>
      <c r="AE55" s="18"/>
      <c r="AF55" s="18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5"/>
    </row>
    <row r="56" spans="1:61" ht="17.100000000000001" customHeight="1">
      <c r="A56" s="9" t="s">
        <v>80</v>
      </c>
      <c r="B56" s="37" t="s">
        <v>214</v>
      </c>
      <c r="C56" s="4" t="s">
        <v>81</v>
      </c>
      <c r="D56" s="4" t="s">
        <v>21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6"/>
      <c r="W56" s="6"/>
      <c r="X56" s="6"/>
      <c r="Y56" s="6"/>
      <c r="Z56" s="9" t="s">
        <v>80</v>
      </c>
      <c r="AA56" s="7">
        <f t="shared" ref="AA56:AB58" si="0">AA57</f>
        <v>289.60000000000002</v>
      </c>
      <c r="AB56" s="7">
        <f>AB57</f>
        <v>63.5</v>
      </c>
      <c r="AC56" s="7">
        <v>297.39999999999998</v>
      </c>
      <c r="AD56" s="7"/>
      <c r="AE56" s="7"/>
      <c r="AF56" s="7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7">
        <v>297.39999999999998</v>
      </c>
      <c r="AR56" s="7">
        <v>297.39999999999998</v>
      </c>
      <c r="AS56" s="7"/>
      <c r="AT56" s="7"/>
      <c r="AU56" s="7"/>
      <c r="AV56" s="7"/>
      <c r="AW56" s="7"/>
      <c r="AX56" s="7"/>
      <c r="AY56" s="7"/>
      <c r="AZ56" s="7"/>
      <c r="BA56" s="9" t="s">
        <v>80</v>
      </c>
    </row>
    <row r="57" spans="1:61" ht="34.15" customHeight="1">
      <c r="A57" s="9" t="s">
        <v>82</v>
      </c>
      <c r="B57" s="37" t="s">
        <v>214</v>
      </c>
      <c r="C57" s="4" t="s">
        <v>81</v>
      </c>
      <c r="D57" s="4" t="s">
        <v>83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6"/>
      <c r="W57" s="6"/>
      <c r="X57" s="6"/>
      <c r="Y57" s="6"/>
      <c r="Z57" s="9" t="s">
        <v>82</v>
      </c>
      <c r="AA57" s="7">
        <f t="shared" si="0"/>
        <v>289.60000000000002</v>
      </c>
      <c r="AB57" s="7">
        <f>AB58</f>
        <v>63.5</v>
      </c>
      <c r="AC57" s="7">
        <v>297.39999999999998</v>
      </c>
      <c r="AD57" s="7"/>
      <c r="AE57" s="7"/>
      <c r="AF57" s="7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7">
        <v>297.39999999999998</v>
      </c>
      <c r="AR57" s="7">
        <v>297.39999999999998</v>
      </c>
      <c r="AS57" s="7"/>
      <c r="AT57" s="7"/>
      <c r="AU57" s="7"/>
      <c r="AV57" s="7"/>
      <c r="AW57" s="7"/>
      <c r="AX57" s="7"/>
      <c r="AY57" s="7"/>
      <c r="AZ57" s="7"/>
      <c r="BA57" s="9" t="s">
        <v>82</v>
      </c>
    </row>
    <row r="58" spans="1:61" ht="47.25">
      <c r="A58" s="10" t="s">
        <v>84</v>
      </c>
      <c r="B58" s="31" t="s">
        <v>214</v>
      </c>
      <c r="C58" s="11" t="s">
        <v>81</v>
      </c>
      <c r="D58" s="11" t="s">
        <v>83</v>
      </c>
      <c r="E58" s="11" t="s">
        <v>85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2"/>
      <c r="W58" s="12"/>
      <c r="X58" s="12"/>
      <c r="Y58" s="12"/>
      <c r="Z58" s="10" t="s">
        <v>84</v>
      </c>
      <c r="AA58" s="13">
        <f t="shared" si="0"/>
        <v>289.60000000000002</v>
      </c>
      <c r="AB58" s="13">
        <f t="shared" si="0"/>
        <v>63.5</v>
      </c>
      <c r="AC58" s="13">
        <v>297.39999999999998</v>
      </c>
      <c r="AD58" s="13"/>
      <c r="AE58" s="13"/>
      <c r="AF58" s="13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3">
        <v>297.39999999999998</v>
      </c>
      <c r="AR58" s="13">
        <v>297.39999999999998</v>
      </c>
      <c r="AS58" s="13"/>
      <c r="AT58" s="13"/>
      <c r="AU58" s="13"/>
      <c r="AV58" s="13"/>
      <c r="AW58" s="13"/>
      <c r="AX58" s="13"/>
      <c r="AY58" s="13"/>
      <c r="AZ58" s="13"/>
      <c r="BA58" s="10" t="s">
        <v>84</v>
      </c>
    </row>
    <row r="59" spans="1:61" ht="102.6" customHeight="1">
      <c r="A59" s="15" t="s">
        <v>86</v>
      </c>
      <c r="B59" s="31" t="s">
        <v>214</v>
      </c>
      <c r="C59" s="16" t="s">
        <v>81</v>
      </c>
      <c r="D59" s="16" t="s">
        <v>83</v>
      </c>
      <c r="E59" s="16" t="s">
        <v>85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 t="s">
        <v>31</v>
      </c>
      <c r="U59" s="16"/>
      <c r="V59" s="17"/>
      <c r="W59" s="17"/>
      <c r="X59" s="17"/>
      <c r="Y59" s="17"/>
      <c r="Z59" s="15" t="s">
        <v>86</v>
      </c>
      <c r="AA59" s="18">
        <v>289.60000000000002</v>
      </c>
      <c r="AB59" s="18">
        <v>63.5</v>
      </c>
      <c r="AC59" s="18">
        <v>297.39999999999998</v>
      </c>
      <c r="AD59" s="18"/>
      <c r="AE59" s="18"/>
      <c r="AF59" s="18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8">
        <v>297.39999999999998</v>
      </c>
      <c r="AR59" s="18">
        <v>297.39999999999998</v>
      </c>
      <c r="AS59" s="18"/>
      <c r="AT59" s="18"/>
      <c r="AU59" s="18"/>
      <c r="AV59" s="18"/>
      <c r="AW59" s="18"/>
      <c r="AX59" s="18"/>
      <c r="AY59" s="18"/>
      <c r="AZ59" s="18"/>
      <c r="BA59" s="15" t="s">
        <v>86</v>
      </c>
    </row>
    <row r="60" spans="1:61" ht="51.4" customHeight="1">
      <c r="A60" s="9" t="s">
        <v>87</v>
      </c>
      <c r="B60" s="37" t="s">
        <v>214</v>
      </c>
      <c r="C60" s="4" t="s">
        <v>83</v>
      </c>
      <c r="D60" s="4" t="s">
        <v>21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6"/>
      <c r="W60" s="6"/>
      <c r="X60" s="6"/>
      <c r="Y60" s="6"/>
      <c r="Z60" s="9" t="s">
        <v>87</v>
      </c>
      <c r="AA60" s="7">
        <f>AA61+AA64</f>
        <v>20</v>
      </c>
      <c r="AB60" s="7">
        <f>AB61+AB64</f>
        <v>0</v>
      </c>
      <c r="AC60" s="7"/>
      <c r="AD60" s="7"/>
      <c r="AE60" s="7"/>
      <c r="AF60" s="7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7">
        <v>10</v>
      </c>
      <c r="AR60" s="7"/>
      <c r="AS60" s="7"/>
      <c r="AT60" s="7"/>
      <c r="AU60" s="7"/>
      <c r="AV60" s="7">
        <v>10</v>
      </c>
      <c r="AW60" s="7"/>
      <c r="AX60" s="7"/>
      <c r="AY60" s="7"/>
      <c r="AZ60" s="7"/>
      <c r="BA60" s="9" t="s">
        <v>87</v>
      </c>
    </row>
    <row r="61" spans="1:61" ht="17.100000000000001" customHeight="1">
      <c r="A61" s="9" t="s">
        <v>88</v>
      </c>
      <c r="B61" s="37" t="s">
        <v>214</v>
      </c>
      <c r="C61" s="4" t="s">
        <v>83</v>
      </c>
      <c r="D61" s="4" t="s">
        <v>89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6"/>
      <c r="W61" s="6"/>
      <c r="X61" s="6"/>
      <c r="Y61" s="6"/>
      <c r="Z61" s="9" t="s">
        <v>88</v>
      </c>
      <c r="AA61" s="7">
        <f>AA62</f>
        <v>10</v>
      </c>
      <c r="AB61" s="7">
        <f>AB62</f>
        <v>0</v>
      </c>
      <c r="AC61" s="7"/>
      <c r="AD61" s="7"/>
      <c r="AE61" s="7"/>
      <c r="AF61" s="7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7">
        <v>5</v>
      </c>
      <c r="AR61" s="7"/>
      <c r="AS61" s="7"/>
      <c r="AT61" s="7"/>
      <c r="AU61" s="7"/>
      <c r="AV61" s="7">
        <v>5</v>
      </c>
      <c r="AW61" s="7"/>
      <c r="AX61" s="7"/>
      <c r="AY61" s="7"/>
      <c r="AZ61" s="7"/>
      <c r="BA61" s="9" t="s">
        <v>88</v>
      </c>
    </row>
    <row r="62" spans="1:61" ht="63">
      <c r="A62" s="10" t="s">
        <v>203</v>
      </c>
      <c r="B62" s="31" t="s">
        <v>214</v>
      </c>
      <c r="C62" s="11" t="s">
        <v>83</v>
      </c>
      <c r="D62" s="11" t="s">
        <v>89</v>
      </c>
      <c r="E62" s="11" t="s">
        <v>204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2"/>
      <c r="W62" s="12"/>
      <c r="X62" s="12"/>
      <c r="Y62" s="12"/>
      <c r="Z62" s="10" t="s">
        <v>90</v>
      </c>
      <c r="AA62" s="13">
        <f>AA63</f>
        <v>10</v>
      </c>
      <c r="AB62" s="13">
        <f>AB63</f>
        <v>0</v>
      </c>
      <c r="AC62" s="13"/>
      <c r="AD62" s="13"/>
      <c r="AE62" s="13"/>
      <c r="AF62" s="13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3">
        <v>5</v>
      </c>
      <c r="AR62" s="13"/>
      <c r="AS62" s="13"/>
      <c r="AT62" s="13"/>
      <c r="AU62" s="13"/>
      <c r="AV62" s="13">
        <v>5</v>
      </c>
      <c r="AW62" s="13"/>
      <c r="AX62" s="13"/>
      <c r="AY62" s="13"/>
      <c r="AZ62" s="13"/>
      <c r="BA62" s="10" t="s">
        <v>90</v>
      </c>
    </row>
    <row r="63" spans="1:61" ht="110.25">
      <c r="A63" s="15" t="s">
        <v>205</v>
      </c>
      <c r="B63" s="31" t="s">
        <v>214</v>
      </c>
      <c r="C63" s="16" t="s">
        <v>83</v>
      </c>
      <c r="D63" s="16" t="s">
        <v>89</v>
      </c>
      <c r="E63" s="16" t="s">
        <v>204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 t="s">
        <v>27</v>
      </c>
      <c r="U63" s="16"/>
      <c r="V63" s="17"/>
      <c r="W63" s="17"/>
      <c r="X63" s="17"/>
      <c r="Y63" s="17"/>
      <c r="Z63" s="15" t="s">
        <v>92</v>
      </c>
      <c r="AA63" s="18">
        <v>10</v>
      </c>
      <c r="AB63" s="18">
        <v>0</v>
      </c>
      <c r="AC63" s="18"/>
      <c r="AD63" s="18"/>
      <c r="AE63" s="18"/>
      <c r="AF63" s="18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8">
        <v>5</v>
      </c>
      <c r="AR63" s="18"/>
      <c r="AS63" s="18"/>
      <c r="AT63" s="18"/>
      <c r="AU63" s="18"/>
      <c r="AV63" s="18">
        <v>5</v>
      </c>
      <c r="AW63" s="18"/>
      <c r="AX63" s="18"/>
      <c r="AY63" s="18"/>
      <c r="AZ63" s="18"/>
      <c r="BA63" s="15" t="s">
        <v>92</v>
      </c>
    </row>
    <row r="64" spans="1:61" ht="63">
      <c r="A64" s="9" t="s">
        <v>93</v>
      </c>
      <c r="B64" s="37" t="s">
        <v>214</v>
      </c>
      <c r="C64" s="4" t="s">
        <v>83</v>
      </c>
      <c r="D64" s="4" t="s">
        <v>94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6"/>
      <c r="W64" s="6"/>
      <c r="X64" s="6"/>
      <c r="Y64" s="6"/>
      <c r="Z64" s="9" t="s">
        <v>93</v>
      </c>
      <c r="AA64" s="7">
        <f>AA65</f>
        <v>10</v>
      </c>
      <c r="AB64" s="7">
        <f>AB65</f>
        <v>0</v>
      </c>
      <c r="AC64" s="7"/>
      <c r="AD64" s="7"/>
      <c r="AE64" s="7"/>
      <c r="AF64" s="7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7">
        <v>5</v>
      </c>
      <c r="AR64" s="7"/>
      <c r="AS64" s="7"/>
      <c r="AT64" s="7"/>
      <c r="AU64" s="7"/>
      <c r="AV64" s="7">
        <v>5</v>
      </c>
      <c r="AW64" s="7"/>
      <c r="AX64" s="7"/>
      <c r="AY64" s="7"/>
      <c r="AZ64" s="7"/>
      <c r="BA64" s="9" t="s">
        <v>93</v>
      </c>
    </row>
    <row r="65" spans="1:53" ht="63">
      <c r="A65" s="10" t="s">
        <v>90</v>
      </c>
      <c r="B65" s="31" t="s">
        <v>214</v>
      </c>
      <c r="C65" s="11" t="s">
        <v>83</v>
      </c>
      <c r="D65" s="11" t="s">
        <v>94</v>
      </c>
      <c r="E65" s="11" t="s">
        <v>91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2"/>
      <c r="W65" s="12"/>
      <c r="X65" s="12"/>
      <c r="Y65" s="12"/>
      <c r="Z65" s="10" t="s">
        <v>90</v>
      </c>
      <c r="AA65" s="13">
        <f>AA66</f>
        <v>10</v>
      </c>
      <c r="AB65" s="13">
        <f>AB66</f>
        <v>0</v>
      </c>
      <c r="AC65" s="13"/>
      <c r="AD65" s="13"/>
      <c r="AE65" s="13"/>
      <c r="AF65" s="13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3">
        <v>5</v>
      </c>
      <c r="AR65" s="13"/>
      <c r="AS65" s="13"/>
      <c r="AT65" s="13"/>
      <c r="AU65" s="13"/>
      <c r="AV65" s="13">
        <v>5</v>
      </c>
      <c r="AW65" s="13"/>
      <c r="AX65" s="13"/>
      <c r="AY65" s="13"/>
      <c r="AZ65" s="13"/>
      <c r="BA65" s="10" t="s">
        <v>90</v>
      </c>
    </row>
    <row r="66" spans="1:53" ht="110.25">
      <c r="A66" s="15" t="s">
        <v>92</v>
      </c>
      <c r="B66" s="31" t="s">
        <v>214</v>
      </c>
      <c r="C66" s="16" t="s">
        <v>83</v>
      </c>
      <c r="D66" s="16" t="s">
        <v>94</v>
      </c>
      <c r="E66" s="16" t="s">
        <v>91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 t="s">
        <v>27</v>
      </c>
      <c r="U66" s="16"/>
      <c r="V66" s="17"/>
      <c r="W66" s="17"/>
      <c r="X66" s="17"/>
      <c r="Y66" s="17"/>
      <c r="Z66" s="15" t="s">
        <v>92</v>
      </c>
      <c r="AA66" s="18">
        <v>10</v>
      </c>
      <c r="AB66" s="18">
        <v>0</v>
      </c>
      <c r="AC66" s="18"/>
      <c r="AD66" s="18"/>
      <c r="AE66" s="18"/>
      <c r="AF66" s="18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8">
        <v>5</v>
      </c>
      <c r="AR66" s="18"/>
      <c r="AS66" s="18"/>
      <c r="AT66" s="18"/>
      <c r="AU66" s="18"/>
      <c r="AV66" s="18">
        <v>5</v>
      </c>
      <c r="AW66" s="18"/>
      <c r="AX66" s="18"/>
      <c r="AY66" s="18"/>
      <c r="AZ66" s="18"/>
      <c r="BA66" s="15" t="s">
        <v>92</v>
      </c>
    </row>
    <row r="67" spans="1:53" ht="17.100000000000001" customHeight="1">
      <c r="A67" s="9" t="s">
        <v>95</v>
      </c>
      <c r="B67" s="37" t="s">
        <v>214</v>
      </c>
      <c r="C67" s="4" t="s">
        <v>23</v>
      </c>
      <c r="D67" s="4" t="s">
        <v>21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6"/>
      <c r="W67" s="6"/>
      <c r="X67" s="6"/>
      <c r="Y67" s="6"/>
      <c r="Z67" s="9" t="s">
        <v>95</v>
      </c>
      <c r="AA67" s="7">
        <f>AA68+AA81</f>
        <v>14520.25</v>
      </c>
      <c r="AB67" s="7">
        <f>AB68+AB81</f>
        <v>482</v>
      </c>
      <c r="AC67" s="7"/>
      <c r="AD67" s="7">
        <v>40000</v>
      </c>
      <c r="AE67" s="7"/>
      <c r="AF67" s="7">
        <v>6589.1</v>
      </c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7">
        <v>14604.5</v>
      </c>
      <c r="AR67" s="7"/>
      <c r="AS67" s="7">
        <v>7103.9</v>
      </c>
      <c r="AT67" s="7"/>
      <c r="AU67" s="7">
        <v>284.60000000000002</v>
      </c>
      <c r="AV67" s="7">
        <v>7204.7</v>
      </c>
      <c r="AW67" s="7"/>
      <c r="AX67" s="7"/>
      <c r="AY67" s="7"/>
      <c r="AZ67" s="7"/>
      <c r="BA67" s="9" t="s">
        <v>95</v>
      </c>
    </row>
    <row r="68" spans="1:53" ht="34.15" customHeight="1">
      <c r="A68" s="9" t="s">
        <v>96</v>
      </c>
      <c r="B68" s="37" t="s">
        <v>214</v>
      </c>
      <c r="C68" s="4" t="s">
        <v>23</v>
      </c>
      <c r="D68" s="4" t="s">
        <v>89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6"/>
      <c r="W68" s="6"/>
      <c r="X68" s="6"/>
      <c r="Y68" s="6"/>
      <c r="Z68" s="9" t="s">
        <v>96</v>
      </c>
      <c r="AA68" s="7">
        <f>AA69+AA71+AA73+AA75+AA77+AA79</f>
        <v>14510.25</v>
      </c>
      <c r="AB68" s="7">
        <f>AB69+AB71+AB73+AB75+AB77+AB79</f>
        <v>482</v>
      </c>
      <c r="AC68" s="7"/>
      <c r="AD68" s="7"/>
      <c r="AE68" s="7"/>
      <c r="AF68" s="7">
        <v>4483.8</v>
      </c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7">
        <v>7194.7</v>
      </c>
      <c r="AR68" s="7"/>
      <c r="AS68" s="7"/>
      <c r="AT68" s="7"/>
      <c r="AU68" s="7"/>
      <c r="AV68" s="7">
        <v>7194.7</v>
      </c>
      <c r="AW68" s="7"/>
      <c r="AX68" s="7"/>
      <c r="AY68" s="7"/>
      <c r="AZ68" s="7"/>
      <c r="BA68" s="9" t="s">
        <v>96</v>
      </c>
    </row>
    <row r="69" spans="1:53" ht="34.15" customHeight="1">
      <c r="A69" s="10" t="s">
        <v>97</v>
      </c>
      <c r="B69" s="31" t="s">
        <v>214</v>
      </c>
      <c r="C69" s="11" t="s">
        <v>23</v>
      </c>
      <c r="D69" s="11" t="s">
        <v>89</v>
      </c>
      <c r="E69" s="11" t="s">
        <v>98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2"/>
      <c r="W69" s="12"/>
      <c r="X69" s="12"/>
      <c r="Y69" s="12"/>
      <c r="Z69" s="10" t="s">
        <v>97</v>
      </c>
      <c r="AA69" s="13">
        <f>AA70</f>
        <v>750</v>
      </c>
      <c r="AB69" s="13">
        <f>AB70</f>
        <v>450</v>
      </c>
      <c r="AC69" s="13"/>
      <c r="AD69" s="13"/>
      <c r="AE69" s="13"/>
      <c r="AF69" s="13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3">
        <v>2260.9</v>
      </c>
      <c r="AR69" s="13"/>
      <c r="AS69" s="13"/>
      <c r="AT69" s="13"/>
      <c r="AU69" s="13"/>
      <c r="AV69" s="13">
        <v>2260.9</v>
      </c>
      <c r="AW69" s="13"/>
      <c r="AX69" s="13"/>
      <c r="AY69" s="13"/>
      <c r="AZ69" s="13"/>
      <c r="BA69" s="10" t="s">
        <v>97</v>
      </c>
    </row>
    <row r="70" spans="1:53" ht="78.75">
      <c r="A70" s="15" t="s">
        <v>99</v>
      </c>
      <c r="B70" s="31" t="s">
        <v>214</v>
      </c>
      <c r="C70" s="16" t="s">
        <v>23</v>
      </c>
      <c r="D70" s="16" t="s">
        <v>89</v>
      </c>
      <c r="E70" s="16" t="s">
        <v>98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 t="s">
        <v>27</v>
      </c>
      <c r="U70" s="16"/>
      <c r="V70" s="17"/>
      <c r="W70" s="17"/>
      <c r="X70" s="17"/>
      <c r="Y70" s="17"/>
      <c r="Z70" s="15" t="s">
        <v>99</v>
      </c>
      <c r="AA70" s="18">
        <v>750</v>
      </c>
      <c r="AB70" s="18">
        <v>450</v>
      </c>
      <c r="AC70" s="18"/>
      <c r="AD70" s="18"/>
      <c r="AE70" s="18"/>
      <c r="AF70" s="18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8">
        <v>2260.9</v>
      </c>
      <c r="AR70" s="18"/>
      <c r="AS70" s="18"/>
      <c r="AT70" s="18"/>
      <c r="AU70" s="18"/>
      <c r="AV70" s="18">
        <v>2260.9</v>
      </c>
      <c r="AW70" s="18"/>
      <c r="AX70" s="18"/>
      <c r="AY70" s="18"/>
      <c r="AZ70" s="18"/>
      <c r="BA70" s="15" t="s">
        <v>99</v>
      </c>
    </row>
    <row r="71" spans="1:53" ht="31.5">
      <c r="A71" s="10" t="s">
        <v>100</v>
      </c>
      <c r="B71" s="31" t="s">
        <v>214</v>
      </c>
      <c r="C71" s="11" t="s">
        <v>23</v>
      </c>
      <c r="D71" s="11" t="s">
        <v>89</v>
      </c>
      <c r="E71" s="11" t="s">
        <v>101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2"/>
      <c r="W71" s="12"/>
      <c r="X71" s="12"/>
      <c r="Y71" s="12"/>
      <c r="Z71" s="10" t="s">
        <v>100</v>
      </c>
      <c r="AA71" s="13">
        <f>AA72</f>
        <v>7611.87</v>
      </c>
      <c r="AB71" s="13">
        <f>AB72</f>
        <v>32</v>
      </c>
      <c r="AC71" s="13"/>
      <c r="AD71" s="13"/>
      <c r="AE71" s="13"/>
      <c r="AF71" s="13">
        <v>1883.8</v>
      </c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3">
        <v>2333.8000000000002</v>
      </c>
      <c r="AR71" s="13"/>
      <c r="AS71" s="13"/>
      <c r="AT71" s="13"/>
      <c r="AU71" s="13"/>
      <c r="AV71" s="13">
        <v>2333.8000000000002</v>
      </c>
      <c r="AW71" s="13"/>
      <c r="AX71" s="13"/>
      <c r="AY71" s="13"/>
      <c r="AZ71" s="13"/>
      <c r="BA71" s="10" t="s">
        <v>100</v>
      </c>
    </row>
    <row r="72" spans="1:53" ht="78.75">
      <c r="A72" s="15" t="s">
        <v>102</v>
      </c>
      <c r="B72" s="31" t="s">
        <v>214</v>
      </c>
      <c r="C72" s="16" t="s">
        <v>23</v>
      </c>
      <c r="D72" s="16" t="s">
        <v>89</v>
      </c>
      <c r="E72" s="16" t="s">
        <v>101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 t="s">
        <v>27</v>
      </c>
      <c r="U72" s="16"/>
      <c r="V72" s="17"/>
      <c r="W72" s="17"/>
      <c r="X72" s="17"/>
      <c r="Y72" s="17"/>
      <c r="Z72" s="15" t="s">
        <v>102</v>
      </c>
      <c r="AA72" s="18">
        <v>7611.87</v>
      </c>
      <c r="AB72" s="18">
        <v>32</v>
      </c>
      <c r="AC72" s="18"/>
      <c r="AD72" s="18"/>
      <c r="AE72" s="18"/>
      <c r="AF72" s="18">
        <v>1883.8</v>
      </c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8">
        <v>2333.8000000000002</v>
      </c>
      <c r="AR72" s="18"/>
      <c r="AS72" s="18"/>
      <c r="AT72" s="18"/>
      <c r="AU72" s="18"/>
      <c r="AV72" s="18">
        <v>2333.8000000000002</v>
      </c>
      <c r="AW72" s="18"/>
      <c r="AX72" s="18"/>
      <c r="AY72" s="18"/>
      <c r="AZ72" s="18"/>
      <c r="BA72" s="15" t="s">
        <v>102</v>
      </c>
    </row>
    <row r="73" spans="1:53" ht="85.5" customHeight="1">
      <c r="A73" s="10" t="s">
        <v>103</v>
      </c>
      <c r="B73" s="31" t="s">
        <v>214</v>
      </c>
      <c r="C73" s="11" t="s">
        <v>23</v>
      </c>
      <c r="D73" s="11" t="s">
        <v>89</v>
      </c>
      <c r="E73" s="11" t="s">
        <v>104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2"/>
      <c r="W73" s="12"/>
      <c r="X73" s="12"/>
      <c r="Y73" s="12"/>
      <c r="Z73" s="10" t="s">
        <v>103</v>
      </c>
      <c r="AA73" s="13">
        <f>AA74</f>
        <v>1577.43</v>
      </c>
      <c r="AB73" s="13">
        <f>AB74</f>
        <v>0</v>
      </c>
      <c r="AC73" s="13"/>
      <c r="AD73" s="13"/>
      <c r="AE73" s="13"/>
      <c r="AF73" s="13">
        <v>600</v>
      </c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3">
        <v>600</v>
      </c>
      <c r="AR73" s="13"/>
      <c r="AS73" s="13"/>
      <c r="AT73" s="13"/>
      <c r="AU73" s="13"/>
      <c r="AV73" s="13">
        <v>600</v>
      </c>
      <c r="AW73" s="13"/>
      <c r="AX73" s="13"/>
      <c r="AY73" s="13"/>
      <c r="AZ73" s="13"/>
      <c r="BA73" s="10" t="s">
        <v>103</v>
      </c>
    </row>
    <row r="74" spans="1:53" ht="126">
      <c r="A74" s="15" t="s">
        <v>105</v>
      </c>
      <c r="B74" s="31" t="s">
        <v>214</v>
      </c>
      <c r="C74" s="16" t="s">
        <v>23</v>
      </c>
      <c r="D74" s="16" t="s">
        <v>89</v>
      </c>
      <c r="E74" s="16" t="s">
        <v>104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 t="s">
        <v>27</v>
      </c>
      <c r="U74" s="16"/>
      <c r="V74" s="17"/>
      <c r="W74" s="17"/>
      <c r="X74" s="17"/>
      <c r="Y74" s="17"/>
      <c r="Z74" s="15" t="s">
        <v>105</v>
      </c>
      <c r="AA74" s="18">
        <v>1577.43</v>
      </c>
      <c r="AB74" s="18">
        <v>0</v>
      </c>
      <c r="AC74" s="18"/>
      <c r="AD74" s="18"/>
      <c r="AE74" s="18"/>
      <c r="AF74" s="18">
        <v>600</v>
      </c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8">
        <v>600</v>
      </c>
      <c r="AR74" s="18"/>
      <c r="AS74" s="18"/>
      <c r="AT74" s="18"/>
      <c r="AU74" s="18"/>
      <c r="AV74" s="18">
        <v>600</v>
      </c>
      <c r="AW74" s="18"/>
      <c r="AX74" s="18"/>
      <c r="AY74" s="18"/>
      <c r="AZ74" s="18"/>
      <c r="BA74" s="15" t="s">
        <v>105</v>
      </c>
    </row>
    <row r="75" spans="1:53" ht="51.4" customHeight="1">
      <c r="A75" s="10" t="s">
        <v>106</v>
      </c>
      <c r="B75" s="31" t="s">
        <v>214</v>
      </c>
      <c r="C75" s="11" t="s">
        <v>23</v>
      </c>
      <c r="D75" s="11" t="s">
        <v>89</v>
      </c>
      <c r="E75" s="11" t="s">
        <v>107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2"/>
      <c r="W75" s="12"/>
      <c r="X75" s="12"/>
      <c r="Y75" s="12"/>
      <c r="Z75" s="10" t="s">
        <v>106</v>
      </c>
      <c r="AA75" s="13">
        <f>AA76</f>
        <v>150</v>
      </c>
      <c r="AB75" s="13">
        <f>AB76</f>
        <v>0</v>
      </c>
      <c r="AC75" s="13"/>
      <c r="AD75" s="13"/>
      <c r="AE75" s="13"/>
      <c r="AF75" s="13">
        <v>2000</v>
      </c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3">
        <v>2000</v>
      </c>
      <c r="AR75" s="13"/>
      <c r="AS75" s="13"/>
      <c r="AT75" s="13"/>
      <c r="AU75" s="13"/>
      <c r="AV75" s="13">
        <v>2000</v>
      </c>
      <c r="AW75" s="13"/>
      <c r="AX75" s="13"/>
      <c r="AY75" s="13"/>
      <c r="AZ75" s="13"/>
      <c r="BA75" s="10" t="s">
        <v>106</v>
      </c>
    </row>
    <row r="76" spans="1:53" ht="78.75">
      <c r="A76" s="15" t="s">
        <v>108</v>
      </c>
      <c r="B76" s="31" t="s">
        <v>214</v>
      </c>
      <c r="C76" s="16" t="s">
        <v>23</v>
      </c>
      <c r="D76" s="16" t="s">
        <v>89</v>
      </c>
      <c r="E76" s="16" t="s">
        <v>107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 t="s">
        <v>27</v>
      </c>
      <c r="U76" s="16"/>
      <c r="V76" s="17"/>
      <c r="W76" s="17"/>
      <c r="X76" s="17"/>
      <c r="Y76" s="17"/>
      <c r="Z76" s="15" t="s">
        <v>108</v>
      </c>
      <c r="AA76" s="18">
        <v>150</v>
      </c>
      <c r="AB76" s="18">
        <v>0</v>
      </c>
      <c r="AC76" s="18"/>
      <c r="AD76" s="18"/>
      <c r="AE76" s="18"/>
      <c r="AF76" s="18">
        <v>2000</v>
      </c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8">
        <v>2000</v>
      </c>
      <c r="AR76" s="18"/>
      <c r="AS76" s="18"/>
      <c r="AT76" s="18"/>
      <c r="AU76" s="18"/>
      <c r="AV76" s="18">
        <v>2000</v>
      </c>
      <c r="AW76" s="18"/>
      <c r="AX76" s="18"/>
      <c r="AY76" s="18"/>
      <c r="AZ76" s="18"/>
      <c r="BA76" s="15" t="s">
        <v>108</v>
      </c>
    </row>
    <row r="77" spans="1:53" ht="132" customHeight="1">
      <c r="A77" s="32" t="s">
        <v>156</v>
      </c>
      <c r="B77" s="31" t="s">
        <v>214</v>
      </c>
      <c r="C77" s="16" t="s">
        <v>23</v>
      </c>
      <c r="D77" s="16" t="s">
        <v>89</v>
      </c>
      <c r="E77" s="26" t="s">
        <v>157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7"/>
      <c r="W77" s="17"/>
      <c r="X77" s="17"/>
      <c r="Y77" s="17"/>
      <c r="Z77" s="15"/>
      <c r="AA77" s="18">
        <f>AA78</f>
        <v>2520.9499999999998</v>
      </c>
      <c r="AB77" s="33">
        <f>AB78</f>
        <v>0</v>
      </c>
      <c r="AC77" s="18"/>
      <c r="AD77" s="18"/>
      <c r="AE77" s="18"/>
      <c r="AF77" s="18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5"/>
    </row>
    <row r="78" spans="1:53" ht="34.5" customHeight="1">
      <c r="A78" s="15" t="s">
        <v>217</v>
      </c>
      <c r="B78" s="31" t="s">
        <v>214</v>
      </c>
      <c r="C78" s="16" t="s">
        <v>23</v>
      </c>
      <c r="D78" s="16" t="s">
        <v>89</v>
      </c>
      <c r="E78" s="26" t="s">
        <v>157</v>
      </c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26" t="s">
        <v>27</v>
      </c>
      <c r="U78" s="16"/>
      <c r="V78" s="17"/>
      <c r="W78" s="17"/>
      <c r="X78" s="17"/>
      <c r="Y78" s="17"/>
      <c r="Z78" s="15"/>
      <c r="AA78" s="18">
        <v>2520.9499999999998</v>
      </c>
      <c r="AB78" s="18">
        <v>0</v>
      </c>
      <c r="AC78" s="18"/>
      <c r="AD78" s="18"/>
      <c r="AE78" s="18"/>
      <c r="AF78" s="18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5"/>
    </row>
    <row r="79" spans="1:53" ht="141.75">
      <c r="A79" s="32" t="s">
        <v>158</v>
      </c>
      <c r="B79" s="31" t="s">
        <v>214</v>
      </c>
      <c r="C79" s="16" t="s">
        <v>23</v>
      </c>
      <c r="D79" s="16" t="s">
        <v>89</v>
      </c>
      <c r="E79" s="26" t="s">
        <v>218</v>
      </c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7"/>
      <c r="W79" s="17"/>
      <c r="X79" s="17"/>
      <c r="Y79" s="17"/>
      <c r="Z79" s="15"/>
      <c r="AA79" s="18">
        <f>AA80</f>
        <v>1900</v>
      </c>
      <c r="AB79" s="18">
        <f>AB80</f>
        <v>0</v>
      </c>
      <c r="AC79" s="18"/>
      <c r="AD79" s="18"/>
      <c r="AE79" s="18"/>
      <c r="AF79" s="18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5"/>
    </row>
    <row r="80" spans="1:53" ht="35.25" customHeight="1">
      <c r="A80" s="15" t="s">
        <v>217</v>
      </c>
      <c r="B80" s="31" t="s">
        <v>214</v>
      </c>
      <c r="C80" s="16" t="s">
        <v>23</v>
      </c>
      <c r="D80" s="16" t="s">
        <v>89</v>
      </c>
      <c r="E80" s="26" t="s">
        <v>218</v>
      </c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26" t="s">
        <v>27</v>
      </c>
      <c r="U80" s="16"/>
      <c r="V80" s="17"/>
      <c r="W80" s="17"/>
      <c r="X80" s="17"/>
      <c r="Y80" s="17"/>
      <c r="Z80" s="15"/>
      <c r="AA80" s="18">
        <v>1900</v>
      </c>
      <c r="AB80" s="18">
        <v>0</v>
      </c>
      <c r="AC80" s="18"/>
      <c r="AD80" s="18"/>
      <c r="AE80" s="18"/>
      <c r="AF80" s="18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5"/>
    </row>
    <row r="81" spans="1:53" ht="34.15" customHeight="1">
      <c r="A81" s="9" t="s">
        <v>109</v>
      </c>
      <c r="B81" s="37" t="s">
        <v>214</v>
      </c>
      <c r="C81" s="4" t="s">
        <v>23</v>
      </c>
      <c r="D81" s="4" t="s">
        <v>110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6"/>
      <c r="W81" s="6"/>
      <c r="X81" s="6"/>
      <c r="Y81" s="6"/>
      <c r="Z81" s="9" t="s">
        <v>109</v>
      </c>
      <c r="AA81" s="7">
        <f>AA82</f>
        <v>10</v>
      </c>
      <c r="AB81" s="7">
        <f>AB82</f>
        <v>0</v>
      </c>
      <c r="AC81" s="7"/>
      <c r="AD81" s="7">
        <v>40000</v>
      </c>
      <c r="AE81" s="7"/>
      <c r="AF81" s="7">
        <v>2105.3000000000002</v>
      </c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7">
        <v>7409.8</v>
      </c>
      <c r="AR81" s="7"/>
      <c r="AS81" s="7">
        <v>7103.9</v>
      </c>
      <c r="AT81" s="7"/>
      <c r="AU81" s="7">
        <v>284.60000000000002</v>
      </c>
      <c r="AV81" s="7">
        <v>10</v>
      </c>
      <c r="AW81" s="7"/>
      <c r="AX81" s="7"/>
      <c r="AY81" s="7"/>
      <c r="AZ81" s="7"/>
      <c r="BA81" s="9" t="s">
        <v>109</v>
      </c>
    </row>
    <row r="82" spans="1:53" ht="34.15" customHeight="1">
      <c r="A82" s="23" t="s">
        <v>114</v>
      </c>
      <c r="B82" s="31" t="s">
        <v>214</v>
      </c>
      <c r="C82" s="25" t="s">
        <v>23</v>
      </c>
      <c r="D82" s="25" t="s">
        <v>110</v>
      </c>
      <c r="E82" s="25" t="s">
        <v>115</v>
      </c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6"/>
      <c r="W82" s="6"/>
      <c r="X82" s="6"/>
      <c r="Y82" s="6"/>
      <c r="Z82" s="9"/>
      <c r="AA82" s="27">
        <f>AA83</f>
        <v>10</v>
      </c>
      <c r="AB82" s="27">
        <f>AB83</f>
        <v>0</v>
      </c>
      <c r="AC82" s="7"/>
      <c r="AD82" s="7"/>
      <c r="AE82" s="7"/>
      <c r="AF82" s="7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9"/>
    </row>
    <row r="83" spans="1:53" ht="47.25">
      <c r="A83" s="15" t="s">
        <v>217</v>
      </c>
      <c r="B83" s="31" t="s">
        <v>214</v>
      </c>
      <c r="C83" s="26" t="s">
        <v>23</v>
      </c>
      <c r="D83" s="26" t="s">
        <v>110</v>
      </c>
      <c r="E83" s="34" t="s">
        <v>115</v>
      </c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 t="s">
        <v>27</v>
      </c>
      <c r="U83" s="22"/>
      <c r="V83" s="6"/>
      <c r="W83" s="6"/>
      <c r="X83" s="6"/>
      <c r="Y83" s="6"/>
      <c r="Z83" s="9"/>
      <c r="AA83" s="28">
        <v>10</v>
      </c>
      <c r="AB83" s="28">
        <v>0</v>
      </c>
      <c r="AC83" s="7"/>
      <c r="AD83" s="7"/>
      <c r="AE83" s="7"/>
      <c r="AF83" s="7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9"/>
    </row>
    <row r="84" spans="1:53" ht="34.15" customHeight="1">
      <c r="A84" s="9" t="s">
        <v>116</v>
      </c>
      <c r="B84" s="37" t="s">
        <v>214</v>
      </c>
      <c r="C84" s="4" t="s">
        <v>117</v>
      </c>
      <c r="D84" s="4" t="s">
        <v>21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6"/>
      <c r="W84" s="6"/>
      <c r="X84" s="6"/>
      <c r="Y84" s="6"/>
      <c r="Z84" s="9" t="s">
        <v>116</v>
      </c>
      <c r="AA84" s="7">
        <f>AA85+AA92+AA105</f>
        <v>23013.94</v>
      </c>
      <c r="AB84" s="7">
        <f>AB85+AB92+AB105</f>
        <v>1117.6400000000001</v>
      </c>
      <c r="AC84" s="7"/>
      <c r="AD84" s="7">
        <v>25019.200000000001</v>
      </c>
      <c r="AE84" s="7"/>
      <c r="AF84" s="7">
        <v>2039.8</v>
      </c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7">
        <v>326.2</v>
      </c>
      <c r="AR84" s="7"/>
      <c r="AS84" s="7"/>
      <c r="AT84" s="7"/>
      <c r="AU84" s="7"/>
      <c r="AV84" s="7">
        <v>326.2</v>
      </c>
      <c r="AW84" s="7"/>
      <c r="AX84" s="7"/>
      <c r="AY84" s="7"/>
      <c r="AZ84" s="7"/>
      <c r="BA84" s="9" t="s">
        <v>116</v>
      </c>
    </row>
    <row r="85" spans="1:53" ht="17.100000000000001" customHeight="1">
      <c r="A85" s="9" t="s">
        <v>118</v>
      </c>
      <c r="B85" s="37" t="s">
        <v>214</v>
      </c>
      <c r="C85" s="4" t="s">
        <v>117</v>
      </c>
      <c r="D85" s="4" t="s">
        <v>20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6"/>
      <c r="W85" s="6"/>
      <c r="X85" s="6"/>
      <c r="Y85" s="6"/>
      <c r="Z85" s="9" t="s">
        <v>118</v>
      </c>
      <c r="AA85" s="7">
        <f>AA88+AA90+AA86</f>
        <v>1355.3200000000002</v>
      </c>
      <c r="AB85" s="7">
        <f>AB88+AB90+AB86</f>
        <v>208.29</v>
      </c>
      <c r="AC85" s="7"/>
      <c r="AD85" s="7"/>
      <c r="AE85" s="7"/>
      <c r="AF85" s="7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7">
        <v>326.2</v>
      </c>
      <c r="AR85" s="7"/>
      <c r="AS85" s="7"/>
      <c r="AT85" s="7"/>
      <c r="AU85" s="7"/>
      <c r="AV85" s="7">
        <v>326.2</v>
      </c>
      <c r="AW85" s="7"/>
      <c r="AX85" s="7"/>
      <c r="AY85" s="7"/>
      <c r="AZ85" s="7"/>
      <c r="BA85" s="9" t="s">
        <v>118</v>
      </c>
    </row>
    <row r="86" spans="1:53" ht="45" customHeight="1">
      <c r="A86" s="24" t="s">
        <v>123</v>
      </c>
      <c r="B86" s="31" t="s">
        <v>214</v>
      </c>
      <c r="C86" s="31" t="s">
        <v>117</v>
      </c>
      <c r="D86" s="31" t="s">
        <v>20</v>
      </c>
      <c r="E86" s="25" t="s">
        <v>219</v>
      </c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6"/>
      <c r="W86" s="6"/>
      <c r="X86" s="6"/>
      <c r="Y86" s="6"/>
      <c r="Z86" s="9"/>
      <c r="AA86" s="27">
        <f>AA87</f>
        <v>753</v>
      </c>
      <c r="AB86" s="27">
        <f>AB87</f>
        <v>117.1</v>
      </c>
      <c r="AC86" s="7"/>
      <c r="AD86" s="7"/>
      <c r="AE86" s="7"/>
      <c r="AF86" s="7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9"/>
    </row>
    <row r="87" spans="1:53" ht="43.5" customHeight="1">
      <c r="A87" s="15" t="s">
        <v>217</v>
      </c>
      <c r="B87" s="31" t="s">
        <v>214</v>
      </c>
      <c r="C87" s="31" t="s">
        <v>117</v>
      </c>
      <c r="D87" s="31" t="s">
        <v>20</v>
      </c>
      <c r="E87" s="25" t="s">
        <v>219</v>
      </c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 t="s">
        <v>27</v>
      </c>
      <c r="U87" s="31"/>
      <c r="V87" s="35"/>
      <c r="W87" s="35"/>
      <c r="X87" s="35"/>
      <c r="Y87" s="35"/>
      <c r="Z87" s="23"/>
      <c r="AA87" s="27">
        <v>753</v>
      </c>
      <c r="AB87" s="27">
        <v>117.1</v>
      </c>
      <c r="AC87" s="7"/>
      <c r="AD87" s="7"/>
      <c r="AE87" s="7"/>
      <c r="AF87" s="7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9"/>
    </row>
    <row r="88" spans="1:53" ht="47.25">
      <c r="A88" s="10" t="s">
        <v>119</v>
      </c>
      <c r="B88" s="31" t="s">
        <v>214</v>
      </c>
      <c r="C88" s="11" t="s">
        <v>117</v>
      </c>
      <c r="D88" s="11" t="s">
        <v>20</v>
      </c>
      <c r="E88" s="11" t="s">
        <v>120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2"/>
      <c r="W88" s="12"/>
      <c r="X88" s="12"/>
      <c r="Y88" s="12"/>
      <c r="Z88" s="10" t="s">
        <v>119</v>
      </c>
      <c r="AA88" s="13">
        <f>AA89</f>
        <v>552.32000000000005</v>
      </c>
      <c r="AB88" s="13">
        <f>AB89</f>
        <v>91.19</v>
      </c>
      <c r="AC88" s="13"/>
      <c r="AD88" s="13"/>
      <c r="AE88" s="13"/>
      <c r="AF88" s="13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3">
        <v>326.2</v>
      </c>
      <c r="AR88" s="13"/>
      <c r="AS88" s="13"/>
      <c r="AT88" s="13"/>
      <c r="AU88" s="13"/>
      <c r="AV88" s="13">
        <v>326.2</v>
      </c>
      <c r="AW88" s="13"/>
      <c r="AX88" s="13"/>
      <c r="AY88" s="13"/>
      <c r="AZ88" s="13"/>
      <c r="BA88" s="10" t="s">
        <v>119</v>
      </c>
    </row>
    <row r="89" spans="1:53" ht="63">
      <c r="A89" s="15" t="s">
        <v>121</v>
      </c>
      <c r="B89" s="31" t="s">
        <v>214</v>
      </c>
      <c r="C89" s="16" t="s">
        <v>117</v>
      </c>
      <c r="D89" s="16" t="s">
        <v>20</v>
      </c>
      <c r="E89" s="16" t="s">
        <v>120</v>
      </c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 t="s">
        <v>34</v>
      </c>
      <c r="U89" s="16"/>
      <c r="V89" s="17"/>
      <c r="W89" s="17"/>
      <c r="X89" s="17"/>
      <c r="Y89" s="17"/>
      <c r="Z89" s="15" t="s">
        <v>121</v>
      </c>
      <c r="AA89" s="18">
        <v>552.32000000000005</v>
      </c>
      <c r="AB89" s="18">
        <v>91.19</v>
      </c>
      <c r="AC89" s="18"/>
      <c r="AD89" s="18"/>
      <c r="AE89" s="18"/>
      <c r="AF89" s="18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8">
        <v>326.2</v>
      </c>
      <c r="AR89" s="18"/>
      <c r="AS89" s="18"/>
      <c r="AT89" s="18"/>
      <c r="AU89" s="18"/>
      <c r="AV89" s="18">
        <v>326.2</v>
      </c>
      <c r="AW89" s="18"/>
      <c r="AX89" s="18"/>
      <c r="AY89" s="18"/>
      <c r="AZ89" s="18"/>
      <c r="BA89" s="15" t="s">
        <v>121</v>
      </c>
    </row>
    <row r="90" spans="1:53" ht="15.75">
      <c r="A90" s="15" t="s">
        <v>127</v>
      </c>
      <c r="B90" s="31" t="s">
        <v>214</v>
      </c>
      <c r="C90" s="16" t="s">
        <v>117</v>
      </c>
      <c r="D90" s="16" t="s">
        <v>20</v>
      </c>
      <c r="E90" s="26" t="s">
        <v>220</v>
      </c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7"/>
      <c r="W90" s="17"/>
      <c r="X90" s="17"/>
      <c r="Y90" s="17"/>
      <c r="Z90" s="15"/>
      <c r="AA90" s="18">
        <f>AA91</f>
        <v>50</v>
      </c>
      <c r="AB90" s="18">
        <f>AB91</f>
        <v>0</v>
      </c>
      <c r="AC90" s="18"/>
      <c r="AD90" s="18"/>
      <c r="AE90" s="18"/>
      <c r="AF90" s="18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5"/>
    </row>
    <row r="91" spans="1:53" ht="45" customHeight="1">
      <c r="A91" s="15" t="s">
        <v>221</v>
      </c>
      <c r="B91" s="31" t="s">
        <v>214</v>
      </c>
      <c r="C91" s="16" t="s">
        <v>117</v>
      </c>
      <c r="D91" s="16" t="s">
        <v>20</v>
      </c>
      <c r="E91" s="26" t="s">
        <v>220</v>
      </c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26" t="s">
        <v>130</v>
      </c>
      <c r="U91" s="16"/>
      <c r="V91" s="17"/>
      <c r="W91" s="17"/>
      <c r="X91" s="17"/>
      <c r="Y91" s="17"/>
      <c r="Z91" s="15"/>
      <c r="AA91" s="18">
        <v>50</v>
      </c>
      <c r="AB91" s="18">
        <v>0</v>
      </c>
      <c r="AC91" s="18"/>
      <c r="AD91" s="18"/>
      <c r="AE91" s="18"/>
      <c r="AF91" s="18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5"/>
    </row>
    <row r="92" spans="1:53" ht="17.100000000000001" customHeight="1">
      <c r="A92" s="9" t="s">
        <v>122</v>
      </c>
      <c r="B92" s="37" t="s">
        <v>214</v>
      </c>
      <c r="C92" s="4" t="s">
        <v>117</v>
      </c>
      <c r="D92" s="4" t="s">
        <v>81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6"/>
      <c r="W92" s="6"/>
      <c r="X92" s="6"/>
      <c r="Y92" s="6"/>
      <c r="Z92" s="9" t="s">
        <v>122</v>
      </c>
      <c r="AA92" s="7">
        <f>AA93+AA95+AA99+AA101+AA103+AA97</f>
        <v>1238.02</v>
      </c>
      <c r="AB92" s="7">
        <f>AB93+AB95+AB99+AB101+AB103+AB97</f>
        <v>0</v>
      </c>
      <c r="AC92" s="7"/>
      <c r="AD92" s="7">
        <v>12895</v>
      </c>
      <c r="AE92" s="7"/>
      <c r="AF92" s="7">
        <v>385.2</v>
      </c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9" t="s">
        <v>122</v>
      </c>
    </row>
    <row r="93" spans="1:53" ht="63">
      <c r="A93" s="10" t="s">
        <v>124</v>
      </c>
      <c r="B93" s="31" t="s">
        <v>214</v>
      </c>
      <c r="C93" s="11" t="s">
        <v>117</v>
      </c>
      <c r="D93" s="11" t="s">
        <v>81</v>
      </c>
      <c r="E93" s="11" t="s">
        <v>125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2"/>
      <c r="W93" s="12"/>
      <c r="X93" s="12"/>
      <c r="Y93" s="12"/>
      <c r="Z93" s="10" t="s">
        <v>124</v>
      </c>
      <c r="AA93" s="13">
        <f>AA94</f>
        <v>100</v>
      </c>
      <c r="AB93" s="13">
        <f>AB94</f>
        <v>0</v>
      </c>
      <c r="AC93" s="13"/>
      <c r="AD93" s="13"/>
      <c r="AE93" s="13"/>
      <c r="AF93" s="13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0" t="s">
        <v>124</v>
      </c>
    </row>
    <row r="94" spans="1:53" ht="110.25">
      <c r="A94" s="29" t="s">
        <v>126</v>
      </c>
      <c r="B94" s="31" t="s">
        <v>214</v>
      </c>
      <c r="C94" s="16" t="s">
        <v>117</v>
      </c>
      <c r="D94" s="16" t="s">
        <v>81</v>
      </c>
      <c r="E94" s="16" t="s">
        <v>125</v>
      </c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 t="s">
        <v>27</v>
      </c>
      <c r="U94" s="16"/>
      <c r="V94" s="17"/>
      <c r="W94" s="17"/>
      <c r="X94" s="17"/>
      <c r="Y94" s="17"/>
      <c r="Z94" s="15" t="s">
        <v>126</v>
      </c>
      <c r="AA94" s="18">
        <v>100</v>
      </c>
      <c r="AB94" s="18">
        <v>0</v>
      </c>
      <c r="AC94" s="18"/>
      <c r="AD94" s="18"/>
      <c r="AE94" s="18"/>
      <c r="AF94" s="18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5" t="s">
        <v>126</v>
      </c>
    </row>
    <row r="95" spans="1:53" ht="63">
      <c r="A95" s="23" t="s">
        <v>210</v>
      </c>
      <c r="B95" s="31" t="s">
        <v>214</v>
      </c>
      <c r="C95" s="11" t="s">
        <v>117</v>
      </c>
      <c r="D95" s="11" t="s">
        <v>81</v>
      </c>
      <c r="E95" s="25" t="s">
        <v>211</v>
      </c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7"/>
      <c r="W95" s="17"/>
      <c r="X95" s="17"/>
      <c r="Y95" s="17"/>
      <c r="Z95" s="15"/>
      <c r="AA95" s="18">
        <f>AA96</f>
        <v>100</v>
      </c>
      <c r="AB95" s="18">
        <f>AB96</f>
        <v>0</v>
      </c>
      <c r="AC95" s="18"/>
      <c r="AD95" s="18"/>
      <c r="AE95" s="18"/>
      <c r="AF95" s="18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5"/>
    </row>
    <row r="96" spans="1:53" ht="110.25">
      <c r="A96" s="29" t="s">
        <v>212</v>
      </c>
      <c r="B96" s="31" t="s">
        <v>214</v>
      </c>
      <c r="C96" s="16" t="s">
        <v>117</v>
      </c>
      <c r="D96" s="16" t="s">
        <v>81</v>
      </c>
      <c r="E96" s="26" t="s">
        <v>211</v>
      </c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 t="s">
        <v>27</v>
      </c>
      <c r="U96" s="16"/>
      <c r="V96" s="17"/>
      <c r="W96" s="17"/>
      <c r="X96" s="17"/>
      <c r="Y96" s="17"/>
      <c r="Z96" s="15"/>
      <c r="AA96" s="18">
        <v>100</v>
      </c>
      <c r="AB96" s="18">
        <v>0</v>
      </c>
      <c r="AC96" s="18"/>
      <c r="AD96" s="18"/>
      <c r="AE96" s="18"/>
      <c r="AF96" s="18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5"/>
    </row>
    <row r="97" spans="1:53" ht="37.5" customHeight="1">
      <c r="A97" s="29" t="s">
        <v>123</v>
      </c>
      <c r="B97" s="31" t="s">
        <v>214</v>
      </c>
      <c r="C97" s="16" t="s">
        <v>117</v>
      </c>
      <c r="D97" s="16" t="s">
        <v>81</v>
      </c>
      <c r="E97" s="26" t="s">
        <v>232</v>
      </c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7"/>
      <c r="W97" s="17"/>
      <c r="X97" s="17"/>
      <c r="Y97" s="17"/>
      <c r="Z97" s="15"/>
      <c r="AA97" s="18">
        <f>AA98</f>
        <v>45</v>
      </c>
      <c r="AB97" s="18">
        <f>AB98</f>
        <v>0</v>
      </c>
      <c r="AC97" s="18"/>
      <c r="AD97" s="18"/>
      <c r="AE97" s="18"/>
      <c r="AF97" s="18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5"/>
    </row>
    <row r="98" spans="1:53" ht="60.75" customHeight="1">
      <c r="A98" s="29" t="s">
        <v>217</v>
      </c>
      <c r="B98" s="31" t="s">
        <v>214</v>
      </c>
      <c r="C98" s="16" t="s">
        <v>117</v>
      </c>
      <c r="D98" s="16" t="s">
        <v>81</v>
      </c>
      <c r="E98" s="26" t="s">
        <v>232</v>
      </c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26" t="s">
        <v>27</v>
      </c>
      <c r="U98" s="16"/>
      <c r="V98" s="17"/>
      <c r="W98" s="17"/>
      <c r="X98" s="17"/>
      <c r="Y98" s="17"/>
      <c r="Z98" s="15"/>
      <c r="AA98" s="18">
        <v>45</v>
      </c>
      <c r="AB98" s="18">
        <v>0</v>
      </c>
      <c r="AC98" s="18"/>
      <c r="AD98" s="18"/>
      <c r="AE98" s="18"/>
      <c r="AF98" s="18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5"/>
    </row>
    <row r="99" spans="1:53" ht="34.15" customHeight="1">
      <c r="A99" s="10" t="s">
        <v>127</v>
      </c>
      <c r="B99" s="31" t="s">
        <v>214</v>
      </c>
      <c r="C99" s="11" t="s">
        <v>117</v>
      </c>
      <c r="D99" s="11" t="s">
        <v>81</v>
      </c>
      <c r="E99" s="11" t="s">
        <v>128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2"/>
      <c r="W99" s="12"/>
      <c r="X99" s="12"/>
      <c r="Y99" s="12"/>
      <c r="Z99" s="10" t="s">
        <v>127</v>
      </c>
      <c r="AA99" s="13">
        <f>AA100</f>
        <v>856.22</v>
      </c>
      <c r="AB99" s="13">
        <f>AB100</f>
        <v>0</v>
      </c>
      <c r="AC99" s="13"/>
      <c r="AD99" s="13"/>
      <c r="AE99" s="13"/>
      <c r="AF99" s="13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0" t="s">
        <v>127</v>
      </c>
    </row>
    <row r="100" spans="1:53" ht="94.5">
      <c r="A100" s="15" t="s">
        <v>129</v>
      </c>
      <c r="B100" s="31" t="s">
        <v>214</v>
      </c>
      <c r="C100" s="16" t="s">
        <v>117</v>
      </c>
      <c r="D100" s="16" t="s">
        <v>81</v>
      </c>
      <c r="E100" s="16" t="s">
        <v>128</v>
      </c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 t="s">
        <v>130</v>
      </c>
      <c r="U100" s="16"/>
      <c r="V100" s="17"/>
      <c r="W100" s="17"/>
      <c r="X100" s="17"/>
      <c r="Y100" s="17"/>
      <c r="Z100" s="15" t="s">
        <v>129</v>
      </c>
      <c r="AA100" s="18">
        <v>856.22</v>
      </c>
      <c r="AB100" s="18">
        <v>0</v>
      </c>
      <c r="AC100" s="18"/>
      <c r="AD100" s="18"/>
      <c r="AE100" s="18"/>
      <c r="AF100" s="18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5" t="s">
        <v>129</v>
      </c>
    </row>
    <row r="101" spans="1:53" ht="68.45" customHeight="1">
      <c r="A101" s="10" t="s">
        <v>111</v>
      </c>
      <c r="B101" s="31" t="s">
        <v>214</v>
      </c>
      <c r="C101" s="11" t="s">
        <v>117</v>
      </c>
      <c r="D101" s="11" t="s">
        <v>81</v>
      </c>
      <c r="E101" s="11" t="s">
        <v>131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2"/>
      <c r="W101" s="12"/>
      <c r="X101" s="12"/>
      <c r="Y101" s="12"/>
      <c r="Z101" s="10" t="s">
        <v>111</v>
      </c>
      <c r="AA101" s="13">
        <f>AA102</f>
        <v>0</v>
      </c>
      <c r="AB101" s="13">
        <f>AB102</f>
        <v>0</v>
      </c>
      <c r="AC101" s="13"/>
      <c r="AD101" s="13"/>
      <c r="AE101" s="13"/>
      <c r="AF101" s="13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0" t="s">
        <v>111</v>
      </c>
    </row>
    <row r="102" spans="1:53" ht="63">
      <c r="A102" s="15" t="s">
        <v>112</v>
      </c>
      <c r="B102" s="31" t="s">
        <v>214</v>
      </c>
      <c r="C102" s="16" t="s">
        <v>117</v>
      </c>
      <c r="D102" s="16" t="s">
        <v>81</v>
      </c>
      <c r="E102" s="16" t="s">
        <v>131</v>
      </c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 t="s">
        <v>113</v>
      </c>
      <c r="U102" s="16"/>
      <c r="V102" s="17"/>
      <c r="W102" s="17"/>
      <c r="X102" s="17"/>
      <c r="Y102" s="17"/>
      <c r="Z102" s="15" t="s">
        <v>112</v>
      </c>
      <c r="AA102" s="18">
        <v>0</v>
      </c>
      <c r="AB102" s="18">
        <v>0</v>
      </c>
      <c r="AC102" s="18"/>
      <c r="AD102" s="18"/>
      <c r="AE102" s="18"/>
      <c r="AF102" s="18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5" t="s">
        <v>112</v>
      </c>
    </row>
    <row r="103" spans="1:53" ht="78.75">
      <c r="A103" s="10" t="s">
        <v>223</v>
      </c>
      <c r="B103" s="31" t="s">
        <v>214</v>
      </c>
      <c r="C103" s="11" t="s">
        <v>117</v>
      </c>
      <c r="D103" s="11" t="s">
        <v>81</v>
      </c>
      <c r="E103" s="25" t="s">
        <v>222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2"/>
      <c r="W103" s="12"/>
      <c r="X103" s="12"/>
      <c r="Y103" s="12"/>
      <c r="Z103" s="10" t="s">
        <v>132</v>
      </c>
      <c r="AA103" s="13">
        <f>AA104</f>
        <v>136.80000000000001</v>
      </c>
      <c r="AB103" s="13">
        <f>AB104</f>
        <v>0</v>
      </c>
      <c r="AC103" s="13"/>
      <c r="AD103" s="13">
        <v>12895</v>
      </c>
      <c r="AE103" s="13"/>
      <c r="AF103" s="13">
        <v>385.2</v>
      </c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0" t="s">
        <v>132</v>
      </c>
    </row>
    <row r="104" spans="1:53" ht="94.5">
      <c r="A104" s="15" t="s">
        <v>217</v>
      </c>
      <c r="B104" s="31" t="s">
        <v>214</v>
      </c>
      <c r="C104" s="16" t="s">
        <v>117</v>
      </c>
      <c r="D104" s="16" t="s">
        <v>81</v>
      </c>
      <c r="E104" s="25" t="s">
        <v>222</v>
      </c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26" t="s">
        <v>27</v>
      </c>
      <c r="U104" s="16"/>
      <c r="V104" s="17"/>
      <c r="W104" s="17"/>
      <c r="X104" s="17"/>
      <c r="Y104" s="17"/>
      <c r="Z104" s="15" t="s">
        <v>133</v>
      </c>
      <c r="AA104" s="18">
        <v>136.80000000000001</v>
      </c>
      <c r="AB104" s="18">
        <v>0</v>
      </c>
      <c r="AC104" s="18"/>
      <c r="AD104" s="18">
        <v>12895</v>
      </c>
      <c r="AE104" s="18"/>
      <c r="AF104" s="18">
        <v>385.2</v>
      </c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5" t="s">
        <v>133</v>
      </c>
    </row>
    <row r="105" spans="1:53" ht="17.100000000000001" customHeight="1">
      <c r="A105" s="9" t="s">
        <v>134</v>
      </c>
      <c r="B105" s="31" t="s">
        <v>214</v>
      </c>
      <c r="C105" s="4" t="s">
        <v>117</v>
      </c>
      <c r="D105" s="4" t="s">
        <v>83</v>
      </c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6"/>
      <c r="W105" s="6"/>
      <c r="X105" s="6"/>
      <c r="Y105" s="6"/>
      <c r="Z105" s="9" t="s">
        <v>134</v>
      </c>
      <c r="AA105" s="7">
        <f>AA106+AA110+AA112+AA114+AA116+AA122+AA124+AA126+AA108+AA118+AA120</f>
        <v>20420.599999999999</v>
      </c>
      <c r="AB105" s="7">
        <f>AB106+AB110+AB112+AB114+AB116+AB122+AB124+AB126+AB108+AB118+AB120</f>
        <v>909.35</v>
      </c>
      <c r="AC105" s="7"/>
      <c r="AD105" s="7">
        <v>12124.2</v>
      </c>
      <c r="AE105" s="7"/>
      <c r="AF105" s="7">
        <v>1654.6</v>
      </c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9" t="s">
        <v>134</v>
      </c>
    </row>
    <row r="106" spans="1:53" ht="31.5">
      <c r="A106" s="10" t="s">
        <v>135</v>
      </c>
      <c r="B106" s="31" t="s">
        <v>214</v>
      </c>
      <c r="C106" s="11" t="s">
        <v>117</v>
      </c>
      <c r="D106" s="11" t="s">
        <v>83</v>
      </c>
      <c r="E106" s="11" t="s">
        <v>136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2"/>
      <c r="W106" s="12"/>
      <c r="X106" s="12"/>
      <c r="Y106" s="12"/>
      <c r="Z106" s="10" t="s">
        <v>135</v>
      </c>
      <c r="AA106" s="13">
        <f>AA107</f>
        <v>12526.27</v>
      </c>
      <c r="AB106" s="13">
        <f>AB107</f>
        <v>0</v>
      </c>
      <c r="AC106" s="13"/>
      <c r="AD106" s="13">
        <v>10000</v>
      </c>
      <c r="AE106" s="13"/>
      <c r="AF106" s="13">
        <v>1365</v>
      </c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0" t="s">
        <v>135</v>
      </c>
    </row>
    <row r="107" spans="1:53" ht="47.25">
      <c r="A107" s="15" t="s">
        <v>137</v>
      </c>
      <c r="B107" s="31" t="s">
        <v>214</v>
      </c>
      <c r="C107" s="16" t="s">
        <v>117</v>
      </c>
      <c r="D107" s="16" t="s">
        <v>83</v>
      </c>
      <c r="E107" s="16" t="s">
        <v>136</v>
      </c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 t="s">
        <v>113</v>
      </c>
      <c r="U107" s="16"/>
      <c r="V107" s="17"/>
      <c r="W107" s="17"/>
      <c r="X107" s="17"/>
      <c r="Y107" s="17"/>
      <c r="Z107" s="15" t="s">
        <v>137</v>
      </c>
      <c r="AA107" s="18">
        <v>12526.27</v>
      </c>
      <c r="AB107" s="18">
        <v>0</v>
      </c>
      <c r="AC107" s="18"/>
      <c r="AD107" s="18">
        <v>10000</v>
      </c>
      <c r="AE107" s="18"/>
      <c r="AF107" s="18">
        <v>1365</v>
      </c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5" t="s">
        <v>137</v>
      </c>
    </row>
    <row r="108" spans="1:53" ht="45" customHeight="1">
      <c r="A108" s="15" t="s">
        <v>123</v>
      </c>
      <c r="B108" s="31" t="s">
        <v>214</v>
      </c>
      <c r="C108" s="16" t="s">
        <v>117</v>
      </c>
      <c r="D108" s="16" t="s">
        <v>83</v>
      </c>
      <c r="E108" s="26" t="s">
        <v>224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7"/>
      <c r="W108" s="17"/>
      <c r="X108" s="17"/>
      <c r="Y108" s="17"/>
      <c r="Z108" s="15"/>
      <c r="AA108" s="18">
        <f>AA109</f>
        <v>283</v>
      </c>
      <c r="AB108" s="18">
        <f>AB109</f>
        <v>35</v>
      </c>
      <c r="AC108" s="18"/>
      <c r="AD108" s="18"/>
      <c r="AE108" s="18"/>
      <c r="AF108" s="18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5"/>
    </row>
    <row r="109" spans="1:53" ht="47.25">
      <c r="A109" s="15" t="s">
        <v>217</v>
      </c>
      <c r="B109" s="31" t="s">
        <v>214</v>
      </c>
      <c r="C109" s="16" t="s">
        <v>117</v>
      </c>
      <c r="D109" s="16" t="s">
        <v>83</v>
      </c>
      <c r="E109" s="26" t="s">
        <v>224</v>
      </c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26" t="s">
        <v>27</v>
      </c>
      <c r="U109" s="16"/>
      <c r="V109" s="17"/>
      <c r="W109" s="17"/>
      <c r="X109" s="17"/>
      <c r="Y109" s="17"/>
      <c r="Z109" s="15"/>
      <c r="AA109" s="18">
        <v>283</v>
      </c>
      <c r="AB109" s="18">
        <v>35</v>
      </c>
      <c r="AC109" s="18"/>
      <c r="AD109" s="18"/>
      <c r="AE109" s="18"/>
      <c r="AF109" s="18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5"/>
    </row>
    <row r="110" spans="1:53" ht="34.15" customHeight="1">
      <c r="A110" s="10" t="s">
        <v>138</v>
      </c>
      <c r="B110" s="31" t="s">
        <v>214</v>
      </c>
      <c r="C110" s="11" t="s">
        <v>117</v>
      </c>
      <c r="D110" s="11" t="s">
        <v>83</v>
      </c>
      <c r="E110" s="11" t="s">
        <v>139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2"/>
      <c r="W110" s="12"/>
      <c r="X110" s="12"/>
      <c r="Y110" s="12"/>
      <c r="Z110" s="10" t="s">
        <v>138</v>
      </c>
      <c r="AA110" s="13">
        <f>AA111</f>
        <v>1124.21</v>
      </c>
      <c r="AB110" s="13">
        <f>AB111</f>
        <v>769.89</v>
      </c>
      <c r="AC110" s="13"/>
      <c r="AD110" s="13"/>
      <c r="AE110" s="13"/>
      <c r="AF110" s="13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0" t="s">
        <v>138</v>
      </c>
    </row>
    <row r="111" spans="1:53" ht="63">
      <c r="A111" s="15" t="s">
        <v>140</v>
      </c>
      <c r="B111" s="31" t="s">
        <v>214</v>
      </c>
      <c r="C111" s="16" t="s">
        <v>117</v>
      </c>
      <c r="D111" s="16" t="s">
        <v>83</v>
      </c>
      <c r="E111" s="16" t="s">
        <v>139</v>
      </c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 t="s">
        <v>27</v>
      </c>
      <c r="U111" s="16"/>
      <c r="V111" s="17"/>
      <c r="W111" s="17"/>
      <c r="X111" s="17"/>
      <c r="Y111" s="17"/>
      <c r="Z111" s="15" t="s">
        <v>140</v>
      </c>
      <c r="AA111" s="18">
        <v>1124.21</v>
      </c>
      <c r="AB111" s="18">
        <v>769.89</v>
      </c>
      <c r="AC111" s="18"/>
      <c r="AD111" s="18"/>
      <c r="AE111" s="18"/>
      <c r="AF111" s="18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5" t="s">
        <v>140</v>
      </c>
    </row>
    <row r="112" spans="1:53" ht="15.75">
      <c r="A112" s="10" t="s">
        <v>141</v>
      </c>
      <c r="B112" s="31" t="s">
        <v>214</v>
      </c>
      <c r="C112" s="11" t="s">
        <v>117</v>
      </c>
      <c r="D112" s="11" t="s">
        <v>83</v>
      </c>
      <c r="E112" s="11" t="s">
        <v>142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2"/>
      <c r="W112" s="12"/>
      <c r="X112" s="12"/>
      <c r="Y112" s="12"/>
      <c r="Z112" s="10" t="s">
        <v>141</v>
      </c>
      <c r="AA112" s="13">
        <f>AA113</f>
        <v>300</v>
      </c>
      <c r="AB112" s="13">
        <f>AB113</f>
        <v>0</v>
      </c>
      <c r="AC112" s="13"/>
      <c r="AD112" s="13"/>
      <c r="AE112" s="13"/>
      <c r="AF112" s="13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0" t="s">
        <v>141</v>
      </c>
    </row>
    <row r="113" spans="1:53" ht="63">
      <c r="A113" s="15" t="s">
        <v>143</v>
      </c>
      <c r="B113" s="31" t="s">
        <v>214</v>
      </c>
      <c r="C113" s="16" t="s">
        <v>117</v>
      </c>
      <c r="D113" s="16" t="s">
        <v>83</v>
      </c>
      <c r="E113" s="16" t="s">
        <v>142</v>
      </c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 t="s">
        <v>27</v>
      </c>
      <c r="U113" s="16"/>
      <c r="V113" s="17"/>
      <c r="W113" s="17"/>
      <c r="X113" s="17"/>
      <c r="Y113" s="17"/>
      <c r="Z113" s="15" t="s">
        <v>143</v>
      </c>
      <c r="AA113" s="18">
        <v>300</v>
      </c>
      <c r="AB113" s="18">
        <v>0</v>
      </c>
      <c r="AC113" s="18"/>
      <c r="AD113" s="18"/>
      <c r="AE113" s="18"/>
      <c r="AF113" s="18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5" t="s">
        <v>143</v>
      </c>
    </row>
    <row r="114" spans="1:53" ht="15.75">
      <c r="A114" s="10" t="s">
        <v>144</v>
      </c>
      <c r="B114" s="31" t="s">
        <v>214</v>
      </c>
      <c r="C114" s="11" t="s">
        <v>117</v>
      </c>
      <c r="D114" s="11" t="s">
        <v>83</v>
      </c>
      <c r="E114" s="11" t="s">
        <v>145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2"/>
      <c r="W114" s="12"/>
      <c r="X114" s="12"/>
      <c r="Y114" s="12"/>
      <c r="Z114" s="10" t="s">
        <v>144</v>
      </c>
      <c r="AA114" s="13">
        <f>AA115</f>
        <v>2375</v>
      </c>
      <c r="AB114" s="13">
        <f>AB115</f>
        <v>22</v>
      </c>
      <c r="AC114" s="13"/>
      <c r="AD114" s="13"/>
      <c r="AE114" s="13"/>
      <c r="AF114" s="13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0" t="s">
        <v>144</v>
      </c>
    </row>
    <row r="115" spans="1:53" ht="78.75">
      <c r="A115" s="15" t="s">
        <v>146</v>
      </c>
      <c r="B115" s="31" t="s">
        <v>214</v>
      </c>
      <c r="C115" s="16" t="s">
        <v>117</v>
      </c>
      <c r="D115" s="16" t="s">
        <v>83</v>
      </c>
      <c r="E115" s="16" t="s">
        <v>145</v>
      </c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 t="s">
        <v>27</v>
      </c>
      <c r="U115" s="16"/>
      <c r="V115" s="17"/>
      <c r="W115" s="17"/>
      <c r="X115" s="17"/>
      <c r="Y115" s="17"/>
      <c r="Z115" s="15" t="s">
        <v>146</v>
      </c>
      <c r="AA115" s="18">
        <v>2375</v>
      </c>
      <c r="AB115" s="18">
        <v>22</v>
      </c>
      <c r="AC115" s="18"/>
      <c r="AD115" s="18"/>
      <c r="AE115" s="18"/>
      <c r="AF115" s="18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5" t="s">
        <v>146</v>
      </c>
    </row>
    <row r="116" spans="1:53" ht="34.15" customHeight="1">
      <c r="A116" s="10" t="s">
        <v>147</v>
      </c>
      <c r="B116" s="31" t="s">
        <v>214</v>
      </c>
      <c r="C116" s="11" t="s">
        <v>117</v>
      </c>
      <c r="D116" s="11" t="s">
        <v>83</v>
      </c>
      <c r="E116" s="11" t="s">
        <v>148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2"/>
      <c r="W116" s="12"/>
      <c r="X116" s="12"/>
      <c r="Y116" s="12"/>
      <c r="Z116" s="10" t="s">
        <v>147</v>
      </c>
      <c r="AA116" s="13">
        <f>AA117</f>
        <v>90</v>
      </c>
      <c r="AB116" s="13">
        <f>AB117</f>
        <v>82.46</v>
      </c>
      <c r="AC116" s="13"/>
      <c r="AD116" s="13"/>
      <c r="AE116" s="13"/>
      <c r="AF116" s="13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0" t="s">
        <v>147</v>
      </c>
    </row>
    <row r="117" spans="1:53" ht="78.75">
      <c r="A117" s="15" t="s">
        <v>149</v>
      </c>
      <c r="B117" s="31" t="s">
        <v>214</v>
      </c>
      <c r="C117" s="16" t="s">
        <v>117</v>
      </c>
      <c r="D117" s="16" t="s">
        <v>83</v>
      </c>
      <c r="E117" s="16" t="s">
        <v>148</v>
      </c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 t="s">
        <v>27</v>
      </c>
      <c r="U117" s="16"/>
      <c r="V117" s="17"/>
      <c r="W117" s="17"/>
      <c r="X117" s="17"/>
      <c r="Y117" s="17"/>
      <c r="Z117" s="15" t="s">
        <v>149</v>
      </c>
      <c r="AA117" s="18">
        <v>90</v>
      </c>
      <c r="AB117" s="18">
        <v>82.46</v>
      </c>
      <c r="AC117" s="18"/>
      <c r="AD117" s="18"/>
      <c r="AE117" s="18"/>
      <c r="AF117" s="18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5" t="s">
        <v>149</v>
      </c>
    </row>
    <row r="118" spans="1:53" ht="46.5" customHeight="1">
      <c r="A118" s="15" t="s">
        <v>198</v>
      </c>
      <c r="B118" s="31" t="s">
        <v>214</v>
      </c>
      <c r="C118" s="16" t="s">
        <v>117</v>
      </c>
      <c r="D118" s="16" t="s">
        <v>83</v>
      </c>
      <c r="E118" s="26" t="s">
        <v>225</v>
      </c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7"/>
      <c r="W118" s="17"/>
      <c r="X118" s="17"/>
      <c r="Y118" s="17"/>
      <c r="Z118" s="15"/>
      <c r="AA118" s="18">
        <f>AA119</f>
        <v>2512.2800000000002</v>
      </c>
      <c r="AB118" s="18">
        <f>AB119</f>
        <v>0</v>
      </c>
      <c r="AC118" s="18"/>
      <c r="AD118" s="18"/>
      <c r="AE118" s="18"/>
      <c r="AF118" s="18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5"/>
    </row>
    <row r="119" spans="1:53" ht="38.25" customHeight="1">
      <c r="A119" s="15" t="s">
        <v>217</v>
      </c>
      <c r="B119" s="31" t="s">
        <v>214</v>
      </c>
      <c r="C119" s="16" t="s">
        <v>117</v>
      </c>
      <c r="D119" s="16" t="s">
        <v>83</v>
      </c>
      <c r="E119" s="26" t="s">
        <v>225</v>
      </c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 t="s">
        <v>27</v>
      </c>
      <c r="U119" s="16"/>
      <c r="V119" s="17"/>
      <c r="W119" s="17"/>
      <c r="X119" s="17"/>
      <c r="Y119" s="17"/>
      <c r="Z119" s="15"/>
      <c r="AA119" s="18">
        <v>2512.2800000000002</v>
      </c>
      <c r="AB119" s="18">
        <v>0</v>
      </c>
      <c r="AC119" s="18"/>
      <c r="AD119" s="18"/>
      <c r="AE119" s="18"/>
      <c r="AF119" s="18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5"/>
    </row>
    <row r="120" spans="1:53" ht="33" customHeight="1">
      <c r="A120" s="15" t="s">
        <v>227</v>
      </c>
      <c r="B120" s="31" t="s">
        <v>214</v>
      </c>
      <c r="C120" s="16" t="s">
        <v>117</v>
      </c>
      <c r="D120" s="16" t="s">
        <v>83</v>
      </c>
      <c r="E120" s="26" t="s">
        <v>226</v>
      </c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7"/>
      <c r="W120" s="17"/>
      <c r="X120" s="17"/>
      <c r="Y120" s="17"/>
      <c r="Z120" s="15"/>
      <c r="AA120" s="18">
        <f>AA121</f>
        <v>300</v>
      </c>
      <c r="AB120" s="18">
        <f>AB121</f>
        <v>0</v>
      </c>
      <c r="AC120" s="18"/>
      <c r="AD120" s="18"/>
      <c r="AE120" s="18"/>
      <c r="AF120" s="18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5"/>
    </row>
    <row r="121" spans="1:53" ht="54.75" customHeight="1">
      <c r="A121" s="15" t="s">
        <v>217</v>
      </c>
      <c r="B121" s="31" t="s">
        <v>214</v>
      </c>
      <c r="C121" s="16" t="s">
        <v>117</v>
      </c>
      <c r="D121" s="16" t="s">
        <v>83</v>
      </c>
      <c r="E121" s="26" t="s">
        <v>226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 t="s">
        <v>27</v>
      </c>
      <c r="U121" s="16"/>
      <c r="V121" s="17"/>
      <c r="W121" s="17"/>
      <c r="X121" s="17"/>
      <c r="Y121" s="17"/>
      <c r="Z121" s="15"/>
      <c r="AA121" s="18">
        <v>300</v>
      </c>
      <c r="AB121" s="18">
        <v>0</v>
      </c>
      <c r="AC121" s="18"/>
      <c r="AD121" s="18"/>
      <c r="AE121" s="18"/>
      <c r="AF121" s="18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5"/>
    </row>
    <row r="122" spans="1:53" ht="34.15" customHeight="1">
      <c r="A122" s="10" t="s">
        <v>150</v>
      </c>
      <c r="B122" s="31" t="s">
        <v>214</v>
      </c>
      <c r="C122" s="11" t="s">
        <v>117</v>
      </c>
      <c r="D122" s="11" t="s">
        <v>83</v>
      </c>
      <c r="E122" s="11" t="s">
        <v>151</v>
      </c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2"/>
      <c r="W122" s="12"/>
      <c r="X122" s="12"/>
      <c r="Y122" s="12"/>
      <c r="Z122" s="10" t="s">
        <v>150</v>
      </c>
      <c r="AA122" s="13">
        <f>AA123</f>
        <v>37.450000000000003</v>
      </c>
      <c r="AB122" s="13">
        <f>AB123</f>
        <v>0</v>
      </c>
      <c r="AC122" s="13"/>
      <c r="AD122" s="13"/>
      <c r="AE122" s="13"/>
      <c r="AF122" s="13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0" t="s">
        <v>150</v>
      </c>
    </row>
    <row r="123" spans="1:53" ht="78.75">
      <c r="A123" s="15" t="s">
        <v>152</v>
      </c>
      <c r="B123" s="31" t="s">
        <v>214</v>
      </c>
      <c r="C123" s="16" t="s">
        <v>117</v>
      </c>
      <c r="D123" s="16" t="s">
        <v>83</v>
      </c>
      <c r="E123" s="16" t="s">
        <v>151</v>
      </c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 t="s">
        <v>27</v>
      </c>
      <c r="U123" s="16"/>
      <c r="V123" s="17"/>
      <c r="W123" s="17"/>
      <c r="X123" s="17"/>
      <c r="Y123" s="17"/>
      <c r="Z123" s="15" t="s">
        <v>152</v>
      </c>
      <c r="AA123" s="18">
        <v>37.450000000000003</v>
      </c>
      <c r="AB123" s="18">
        <v>0</v>
      </c>
      <c r="AC123" s="18"/>
      <c r="AD123" s="18"/>
      <c r="AE123" s="18"/>
      <c r="AF123" s="18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5" t="s">
        <v>152</v>
      </c>
    </row>
    <row r="124" spans="1:53" ht="63">
      <c r="A124" s="10" t="s">
        <v>153</v>
      </c>
      <c r="B124" s="31" t="s">
        <v>214</v>
      </c>
      <c r="C124" s="11" t="s">
        <v>117</v>
      </c>
      <c r="D124" s="11" t="s">
        <v>83</v>
      </c>
      <c r="E124" s="11" t="s">
        <v>154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2"/>
      <c r="W124" s="12"/>
      <c r="X124" s="12"/>
      <c r="Y124" s="12"/>
      <c r="Z124" s="10" t="s">
        <v>153</v>
      </c>
      <c r="AA124" s="13">
        <f>AA125</f>
        <v>122.39</v>
      </c>
      <c r="AB124" s="13">
        <f>AB125</f>
        <v>0</v>
      </c>
      <c r="AC124" s="13"/>
      <c r="AD124" s="13"/>
      <c r="AE124" s="13"/>
      <c r="AF124" s="13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0" t="s">
        <v>153</v>
      </c>
    </row>
    <row r="125" spans="1:53" ht="110.25">
      <c r="A125" s="15" t="s">
        <v>217</v>
      </c>
      <c r="B125" s="31" t="s">
        <v>214</v>
      </c>
      <c r="C125" s="16" t="s">
        <v>117</v>
      </c>
      <c r="D125" s="16" t="s">
        <v>83</v>
      </c>
      <c r="E125" s="16" t="s">
        <v>154</v>
      </c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 t="s">
        <v>27</v>
      </c>
      <c r="U125" s="16"/>
      <c r="V125" s="17"/>
      <c r="W125" s="17"/>
      <c r="X125" s="17"/>
      <c r="Y125" s="17"/>
      <c r="Z125" s="15" t="s">
        <v>155</v>
      </c>
      <c r="AA125" s="18">
        <v>122.39</v>
      </c>
      <c r="AB125" s="18">
        <v>0</v>
      </c>
      <c r="AC125" s="18"/>
      <c r="AD125" s="18"/>
      <c r="AE125" s="18"/>
      <c r="AF125" s="18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5" t="s">
        <v>155</v>
      </c>
    </row>
    <row r="126" spans="1:53" ht="126">
      <c r="A126" s="21" t="s">
        <v>158</v>
      </c>
      <c r="B126" s="31" t="s">
        <v>214</v>
      </c>
      <c r="C126" s="11" t="s">
        <v>117</v>
      </c>
      <c r="D126" s="11" t="s">
        <v>83</v>
      </c>
      <c r="E126" s="11" t="s">
        <v>159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2"/>
      <c r="W126" s="12"/>
      <c r="X126" s="12"/>
      <c r="Y126" s="12"/>
      <c r="Z126" s="21" t="s">
        <v>158</v>
      </c>
      <c r="AA126" s="13">
        <f>AA127</f>
        <v>750</v>
      </c>
      <c r="AB126" s="13">
        <f>AB127</f>
        <v>0</v>
      </c>
      <c r="AC126" s="13"/>
      <c r="AD126" s="13">
        <v>1069.3</v>
      </c>
      <c r="AE126" s="13"/>
      <c r="AF126" s="13">
        <v>145.80000000000001</v>
      </c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21" t="s">
        <v>158</v>
      </c>
    </row>
    <row r="127" spans="1:53" ht="189">
      <c r="A127" s="20" t="s">
        <v>160</v>
      </c>
      <c r="B127" s="31" t="s">
        <v>214</v>
      </c>
      <c r="C127" s="16" t="s">
        <v>117</v>
      </c>
      <c r="D127" s="16" t="s">
        <v>83</v>
      </c>
      <c r="E127" s="16" t="s">
        <v>159</v>
      </c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 t="s">
        <v>27</v>
      </c>
      <c r="U127" s="16"/>
      <c r="V127" s="17"/>
      <c r="W127" s="17"/>
      <c r="X127" s="17"/>
      <c r="Y127" s="17"/>
      <c r="Z127" s="20" t="s">
        <v>160</v>
      </c>
      <c r="AA127" s="18">
        <v>750</v>
      </c>
      <c r="AB127" s="18">
        <v>0</v>
      </c>
      <c r="AC127" s="18"/>
      <c r="AD127" s="18">
        <v>1069.3</v>
      </c>
      <c r="AE127" s="18"/>
      <c r="AF127" s="18">
        <v>145.80000000000001</v>
      </c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20" t="s">
        <v>160</v>
      </c>
    </row>
    <row r="128" spans="1:53" ht="17.100000000000001" customHeight="1">
      <c r="A128" s="9" t="s">
        <v>161</v>
      </c>
      <c r="B128" s="37" t="s">
        <v>214</v>
      </c>
      <c r="C128" s="4" t="s">
        <v>162</v>
      </c>
      <c r="D128" s="4" t="s">
        <v>21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6"/>
      <c r="W128" s="6"/>
      <c r="X128" s="6"/>
      <c r="Y128" s="6"/>
      <c r="Z128" s="9" t="s">
        <v>161</v>
      </c>
      <c r="AA128" s="7">
        <f>AA129</f>
        <v>490.5</v>
      </c>
      <c r="AB128" s="7">
        <f>AB129</f>
        <v>0</v>
      </c>
      <c r="AC128" s="7"/>
      <c r="AD128" s="7"/>
      <c r="AE128" s="7"/>
      <c r="AF128" s="7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7">
        <v>230</v>
      </c>
      <c r="AR128" s="7"/>
      <c r="AS128" s="7"/>
      <c r="AT128" s="7"/>
      <c r="AU128" s="7"/>
      <c r="AV128" s="7">
        <v>230</v>
      </c>
      <c r="AW128" s="7"/>
      <c r="AX128" s="7"/>
      <c r="AY128" s="7"/>
      <c r="AZ128" s="7"/>
      <c r="BA128" s="9" t="s">
        <v>161</v>
      </c>
    </row>
    <row r="129" spans="1:53" ht="17.100000000000001" customHeight="1">
      <c r="A129" s="9" t="s">
        <v>163</v>
      </c>
      <c r="B129" s="37" t="s">
        <v>214</v>
      </c>
      <c r="C129" s="4" t="s">
        <v>162</v>
      </c>
      <c r="D129" s="4" t="s">
        <v>162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6"/>
      <c r="W129" s="6"/>
      <c r="X129" s="6"/>
      <c r="Y129" s="6"/>
      <c r="Z129" s="9" t="s">
        <v>163</v>
      </c>
      <c r="AA129" s="7">
        <f>AA130+AA132</f>
        <v>490.5</v>
      </c>
      <c r="AB129" s="7">
        <f>AB130+AB132</f>
        <v>0</v>
      </c>
      <c r="AC129" s="7"/>
      <c r="AD129" s="7"/>
      <c r="AE129" s="7"/>
      <c r="AF129" s="7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7">
        <v>230</v>
      </c>
      <c r="AR129" s="7"/>
      <c r="AS129" s="7"/>
      <c r="AT129" s="7"/>
      <c r="AU129" s="7"/>
      <c r="AV129" s="7">
        <v>230</v>
      </c>
      <c r="AW129" s="7"/>
      <c r="AX129" s="7"/>
      <c r="AY129" s="7"/>
      <c r="AZ129" s="7"/>
      <c r="BA129" s="9" t="s">
        <v>163</v>
      </c>
    </row>
    <row r="130" spans="1:53" ht="63">
      <c r="A130" s="10" t="s">
        <v>164</v>
      </c>
      <c r="B130" s="31" t="s">
        <v>214</v>
      </c>
      <c r="C130" s="11" t="s">
        <v>162</v>
      </c>
      <c r="D130" s="11" t="s">
        <v>162</v>
      </c>
      <c r="E130" s="11" t="s">
        <v>165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2"/>
      <c r="W130" s="12"/>
      <c r="X130" s="12"/>
      <c r="Y130" s="12"/>
      <c r="Z130" s="10" t="s">
        <v>164</v>
      </c>
      <c r="AA130" s="13">
        <f>AA131</f>
        <v>50</v>
      </c>
      <c r="AB130" s="13">
        <f>AB131</f>
        <v>0</v>
      </c>
      <c r="AC130" s="13"/>
      <c r="AD130" s="13"/>
      <c r="AE130" s="13"/>
      <c r="AF130" s="13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3">
        <v>30</v>
      </c>
      <c r="AR130" s="13"/>
      <c r="AS130" s="13"/>
      <c r="AT130" s="13"/>
      <c r="AU130" s="13"/>
      <c r="AV130" s="13">
        <v>30</v>
      </c>
      <c r="AW130" s="13"/>
      <c r="AX130" s="13"/>
      <c r="AY130" s="13"/>
      <c r="AZ130" s="13"/>
      <c r="BA130" s="10" t="s">
        <v>164</v>
      </c>
    </row>
    <row r="131" spans="1:53" ht="78.75">
      <c r="A131" s="15" t="s">
        <v>166</v>
      </c>
      <c r="B131" s="31" t="s">
        <v>214</v>
      </c>
      <c r="C131" s="16" t="s">
        <v>162</v>
      </c>
      <c r="D131" s="16" t="s">
        <v>162</v>
      </c>
      <c r="E131" s="16" t="s">
        <v>165</v>
      </c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 t="s">
        <v>167</v>
      </c>
      <c r="U131" s="16"/>
      <c r="V131" s="17"/>
      <c r="W131" s="17"/>
      <c r="X131" s="17"/>
      <c r="Y131" s="17"/>
      <c r="Z131" s="15" t="s">
        <v>166</v>
      </c>
      <c r="AA131" s="18">
        <v>50</v>
      </c>
      <c r="AB131" s="18">
        <v>0</v>
      </c>
      <c r="AC131" s="18"/>
      <c r="AD131" s="18"/>
      <c r="AE131" s="18"/>
      <c r="AF131" s="18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8">
        <v>30</v>
      </c>
      <c r="AR131" s="18"/>
      <c r="AS131" s="18"/>
      <c r="AT131" s="18"/>
      <c r="AU131" s="18"/>
      <c r="AV131" s="18">
        <v>30</v>
      </c>
      <c r="AW131" s="18"/>
      <c r="AX131" s="18"/>
      <c r="AY131" s="18"/>
      <c r="AZ131" s="18"/>
      <c r="BA131" s="15" t="s">
        <v>166</v>
      </c>
    </row>
    <row r="132" spans="1:53" ht="31.5">
      <c r="A132" s="10" t="s">
        <v>168</v>
      </c>
      <c r="B132" s="31" t="s">
        <v>214</v>
      </c>
      <c r="C132" s="11" t="s">
        <v>162</v>
      </c>
      <c r="D132" s="11" t="s">
        <v>162</v>
      </c>
      <c r="E132" s="11" t="s">
        <v>169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2"/>
      <c r="W132" s="12"/>
      <c r="X132" s="12"/>
      <c r="Y132" s="12"/>
      <c r="Z132" s="10" t="s">
        <v>168</v>
      </c>
      <c r="AA132" s="13">
        <f>AA133+AA135</f>
        <v>440.5</v>
      </c>
      <c r="AB132" s="13">
        <f>AB133+AB135</f>
        <v>0</v>
      </c>
      <c r="AC132" s="13"/>
      <c r="AD132" s="13"/>
      <c r="AE132" s="13"/>
      <c r="AF132" s="13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3">
        <v>200</v>
      </c>
      <c r="AR132" s="13"/>
      <c r="AS132" s="13"/>
      <c r="AT132" s="13"/>
      <c r="AU132" s="13"/>
      <c r="AV132" s="13">
        <v>200</v>
      </c>
      <c r="AW132" s="13"/>
      <c r="AX132" s="13"/>
      <c r="AY132" s="13"/>
      <c r="AZ132" s="13"/>
      <c r="BA132" s="10" t="s">
        <v>168</v>
      </c>
    </row>
    <row r="133" spans="1:53" ht="68.45" customHeight="1">
      <c r="A133" s="15" t="s">
        <v>170</v>
      </c>
      <c r="B133" s="31" t="s">
        <v>214</v>
      </c>
      <c r="C133" s="16" t="s">
        <v>162</v>
      </c>
      <c r="D133" s="16" t="s">
        <v>162</v>
      </c>
      <c r="E133" s="16" t="s">
        <v>169</v>
      </c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 t="s">
        <v>167</v>
      </c>
      <c r="U133" s="16"/>
      <c r="V133" s="17"/>
      <c r="W133" s="17"/>
      <c r="X133" s="17"/>
      <c r="Y133" s="17"/>
      <c r="Z133" s="15" t="s">
        <v>170</v>
      </c>
      <c r="AA133" s="18">
        <v>340.5</v>
      </c>
      <c r="AB133" s="18">
        <v>0</v>
      </c>
      <c r="AC133" s="18"/>
      <c r="AD133" s="18"/>
      <c r="AE133" s="18"/>
      <c r="AF133" s="18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8">
        <v>200</v>
      </c>
      <c r="AR133" s="18"/>
      <c r="AS133" s="18"/>
      <c r="AT133" s="18"/>
      <c r="AU133" s="18"/>
      <c r="AV133" s="18">
        <v>200</v>
      </c>
      <c r="AW133" s="18"/>
      <c r="AX133" s="18"/>
      <c r="AY133" s="18"/>
      <c r="AZ133" s="18"/>
      <c r="BA133" s="15" t="s">
        <v>170</v>
      </c>
    </row>
    <row r="134" spans="1:53" ht="68.45" customHeight="1">
      <c r="A134" s="10" t="s">
        <v>168</v>
      </c>
      <c r="B134" s="31" t="s">
        <v>214</v>
      </c>
      <c r="C134" s="16" t="s">
        <v>162</v>
      </c>
      <c r="D134" s="16" t="s">
        <v>162</v>
      </c>
      <c r="E134" s="16" t="s">
        <v>169</v>
      </c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7"/>
      <c r="W134" s="17"/>
      <c r="X134" s="17"/>
      <c r="Y134" s="17"/>
      <c r="Z134" s="15"/>
      <c r="AA134" s="18">
        <f>AA135</f>
        <v>100</v>
      </c>
      <c r="AB134" s="18">
        <f>AB135</f>
        <v>0</v>
      </c>
      <c r="AC134" s="18"/>
      <c r="AD134" s="18"/>
      <c r="AE134" s="18"/>
      <c r="AF134" s="18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5"/>
    </row>
    <row r="135" spans="1:53" ht="68.45" customHeight="1">
      <c r="A135" s="15" t="s">
        <v>217</v>
      </c>
      <c r="B135" s="31" t="s">
        <v>214</v>
      </c>
      <c r="C135" s="16" t="s">
        <v>162</v>
      </c>
      <c r="D135" s="16" t="s">
        <v>162</v>
      </c>
      <c r="E135" s="16" t="s">
        <v>169</v>
      </c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26" t="s">
        <v>27</v>
      </c>
      <c r="U135" s="16"/>
      <c r="V135" s="17"/>
      <c r="W135" s="17"/>
      <c r="X135" s="17"/>
      <c r="Y135" s="17"/>
      <c r="Z135" s="15"/>
      <c r="AA135" s="18">
        <v>100</v>
      </c>
      <c r="AB135" s="18">
        <v>0</v>
      </c>
      <c r="AC135" s="18"/>
      <c r="AD135" s="18"/>
      <c r="AE135" s="18"/>
      <c r="AF135" s="18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5"/>
    </row>
    <row r="136" spans="1:53" ht="17.100000000000001" customHeight="1">
      <c r="A136" s="9" t="s">
        <v>171</v>
      </c>
      <c r="B136" s="37" t="s">
        <v>214</v>
      </c>
      <c r="C136" s="4" t="s">
        <v>172</v>
      </c>
      <c r="D136" s="4" t="s">
        <v>21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6"/>
      <c r="W136" s="6"/>
      <c r="X136" s="6"/>
      <c r="Y136" s="6"/>
      <c r="Z136" s="9" t="s">
        <v>171</v>
      </c>
      <c r="AA136" s="7">
        <f>AA137+AA153</f>
        <v>11965.88</v>
      </c>
      <c r="AB136" s="7">
        <f>AB137+AB153</f>
        <v>2760.6800000000003</v>
      </c>
      <c r="AC136" s="7"/>
      <c r="AD136" s="7">
        <v>1047.0999999999999</v>
      </c>
      <c r="AE136" s="7"/>
      <c r="AF136" s="7">
        <v>1047.0999999999999</v>
      </c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7">
        <v>5506.2</v>
      </c>
      <c r="AR136" s="7"/>
      <c r="AS136" s="7"/>
      <c r="AT136" s="7"/>
      <c r="AU136" s="7"/>
      <c r="AV136" s="7">
        <v>5506.2</v>
      </c>
      <c r="AW136" s="7"/>
      <c r="AX136" s="7"/>
      <c r="AY136" s="7"/>
      <c r="AZ136" s="7"/>
      <c r="BA136" s="9" t="s">
        <v>171</v>
      </c>
    </row>
    <row r="137" spans="1:53" ht="17.100000000000001" customHeight="1">
      <c r="A137" s="9" t="s">
        <v>173</v>
      </c>
      <c r="B137" s="37" t="s">
        <v>214</v>
      </c>
      <c r="C137" s="4" t="s">
        <v>172</v>
      </c>
      <c r="D137" s="4" t="s">
        <v>20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6"/>
      <c r="W137" s="6"/>
      <c r="X137" s="6"/>
      <c r="Y137" s="6"/>
      <c r="Z137" s="9" t="s">
        <v>173</v>
      </c>
      <c r="AA137" s="7">
        <f>AA138+AA141+AA144+AA146+AA149+AA152</f>
        <v>11865.88</v>
      </c>
      <c r="AB137" s="7">
        <f>AB138+AB141+AB144+AB146+AB149+AB152</f>
        <v>2760.6800000000003</v>
      </c>
      <c r="AC137" s="7"/>
      <c r="AD137" s="7">
        <v>1047.0999999999999</v>
      </c>
      <c r="AE137" s="7"/>
      <c r="AF137" s="7">
        <v>1047.0999999999999</v>
      </c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7">
        <v>5506.2</v>
      </c>
      <c r="AR137" s="7"/>
      <c r="AS137" s="7"/>
      <c r="AT137" s="7"/>
      <c r="AU137" s="7"/>
      <c r="AV137" s="7">
        <v>5506.2</v>
      </c>
      <c r="AW137" s="7"/>
      <c r="AX137" s="7"/>
      <c r="AY137" s="7"/>
      <c r="AZ137" s="7"/>
      <c r="BA137" s="9" t="s">
        <v>173</v>
      </c>
    </row>
    <row r="138" spans="1:53" ht="31.5">
      <c r="A138" s="10" t="s">
        <v>174</v>
      </c>
      <c r="B138" s="31" t="s">
        <v>214</v>
      </c>
      <c r="C138" s="11" t="s">
        <v>172</v>
      </c>
      <c r="D138" s="11" t="s">
        <v>20</v>
      </c>
      <c r="E138" s="11" t="s">
        <v>175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2"/>
      <c r="W138" s="12"/>
      <c r="X138" s="12"/>
      <c r="Y138" s="12"/>
      <c r="Z138" s="10" t="s">
        <v>174</v>
      </c>
      <c r="AA138" s="13">
        <f>AA139+AA140</f>
        <v>6509.58</v>
      </c>
      <c r="AB138" s="13">
        <f>AB139+AB140</f>
        <v>1964.2400000000002</v>
      </c>
      <c r="AC138" s="13"/>
      <c r="AD138" s="13"/>
      <c r="AE138" s="13"/>
      <c r="AF138" s="13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3">
        <v>4052.5</v>
      </c>
      <c r="AR138" s="13"/>
      <c r="AS138" s="13"/>
      <c r="AT138" s="13"/>
      <c r="AU138" s="13"/>
      <c r="AV138" s="13">
        <v>4052.5</v>
      </c>
      <c r="AW138" s="13"/>
      <c r="AX138" s="13"/>
      <c r="AY138" s="13"/>
      <c r="AZ138" s="13"/>
      <c r="BA138" s="10" t="s">
        <v>174</v>
      </c>
    </row>
    <row r="139" spans="1:53" ht="68.45" customHeight="1">
      <c r="A139" s="15" t="s">
        <v>176</v>
      </c>
      <c r="B139" s="31" t="s">
        <v>214</v>
      </c>
      <c r="C139" s="16" t="s">
        <v>172</v>
      </c>
      <c r="D139" s="16" t="s">
        <v>20</v>
      </c>
      <c r="E139" s="16" t="s">
        <v>175</v>
      </c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 t="s">
        <v>167</v>
      </c>
      <c r="U139" s="16"/>
      <c r="V139" s="17"/>
      <c r="W139" s="17"/>
      <c r="X139" s="17"/>
      <c r="Y139" s="17"/>
      <c r="Z139" s="15" t="s">
        <v>176</v>
      </c>
      <c r="AA139" s="18">
        <v>1705.58</v>
      </c>
      <c r="AB139" s="18">
        <v>455.35</v>
      </c>
      <c r="AC139" s="18"/>
      <c r="AD139" s="18"/>
      <c r="AE139" s="18"/>
      <c r="AF139" s="18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8">
        <v>2748.3</v>
      </c>
      <c r="AR139" s="18"/>
      <c r="AS139" s="18"/>
      <c r="AT139" s="18"/>
      <c r="AU139" s="18"/>
      <c r="AV139" s="18">
        <v>2748.3</v>
      </c>
      <c r="AW139" s="18"/>
      <c r="AX139" s="18"/>
      <c r="AY139" s="18"/>
      <c r="AZ139" s="18"/>
      <c r="BA139" s="15" t="s">
        <v>176</v>
      </c>
    </row>
    <row r="140" spans="1:53" ht="78.75">
      <c r="A140" s="15" t="s">
        <v>177</v>
      </c>
      <c r="B140" s="31" t="s">
        <v>214</v>
      </c>
      <c r="C140" s="16" t="s">
        <v>172</v>
      </c>
      <c r="D140" s="16" t="s">
        <v>20</v>
      </c>
      <c r="E140" s="16" t="s">
        <v>175</v>
      </c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 t="s">
        <v>27</v>
      </c>
      <c r="U140" s="16"/>
      <c r="V140" s="17"/>
      <c r="W140" s="17"/>
      <c r="X140" s="17"/>
      <c r="Y140" s="17"/>
      <c r="Z140" s="15" t="s">
        <v>177</v>
      </c>
      <c r="AA140" s="18">
        <v>4804</v>
      </c>
      <c r="AB140" s="18">
        <v>1508.89</v>
      </c>
      <c r="AC140" s="18"/>
      <c r="AD140" s="18"/>
      <c r="AE140" s="18"/>
      <c r="AF140" s="18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8">
        <v>1304.2</v>
      </c>
      <c r="AR140" s="18"/>
      <c r="AS140" s="18"/>
      <c r="AT140" s="18"/>
      <c r="AU140" s="18"/>
      <c r="AV140" s="18">
        <v>1304.2</v>
      </c>
      <c r="AW140" s="18"/>
      <c r="AX140" s="18"/>
      <c r="AY140" s="18"/>
      <c r="AZ140" s="18"/>
      <c r="BA140" s="15" t="s">
        <v>177</v>
      </c>
    </row>
    <row r="141" spans="1:53" ht="34.15" customHeight="1">
      <c r="A141" s="10" t="s">
        <v>178</v>
      </c>
      <c r="B141" s="31" t="s">
        <v>214</v>
      </c>
      <c r="C141" s="11" t="s">
        <v>172</v>
      </c>
      <c r="D141" s="11" t="s">
        <v>20</v>
      </c>
      <c r="E141" s="11" t="s">
        <v>179</v>
      </c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2"/>
      <c r="W141" s="12"/>
      <c r="X141" s="12"/>
      <c r="Y141" s="12"/>
      <c r="Z141" s="10" t="s">
        <v>178</v>
      </c>
      <c r="AA141" s="13">
        <f>AA142+AA143</f>
        <v>610</v>
      </c>
      <c r="AB141" s="13">
        <f>AB142+AB143</f>
        <v>98.8</v>
      </c>
      <c r="AC141" s="13"/>
      <c r="AD141" s="13"/>
      <c r="AE141" s="13"/>
      <c r="AF141" s="13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3">
        <v>625</v>
      </c>
      <c r="AR141" s="13"/>
      <c r="AS141" s="13"/>
      <c r="AT141" s="13"/>
      <c r="AU141" s="13"/>
      <c r="AV141" s="13">
        <v>625</v>
      </c>
      <c r="AW141" s="13"/>
      <c r="AX141" s="13"/>
      <c r="AY141" s="13"/>
      <c r="AZ141" s="13"/>
      <c r="BA141" s="10" t="s">
        <v>178</v>
      </c>
    </row>
    <row r="142" spans="1:53" ht="78.75">
      <c r="A142" s="15" t="s">
        <v>180</v>
      </c>
      <c r="B142" s="31" t="s">
        <v>214</v>
      </c>
      <c r="C142" s="16" t="s">
        <v>172</v>
      </c>
      <c r="D142" s="16" t="s">
        <v>20</v>
      </c>
      <c r="E142" s="16" t="s">
        <v>179</v>
      </c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 t="s">
        <v>27</v>
      </c>
      <c r="U142" s="16"/>
      <c r="V142" s="17"/>
      <c r="W142" s="17"/>
      <c r="X142" s="17"/>
      <c r="Y142" s="17"/>
      <c r="Z142" s="15" t="s">
        <v>180</v>
      </c>
      <c r="AA142" s="18">
        <v>600</v>
      </c>
      <c r="AB142" s="18">
        <v>98.8</v>
      </c>
      <c r="AC142" s="18"/>
      <c r="AD142" s="18"/>
      <c r="AE142" s="18"/>
      <c r="AF142" s="18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8">
        <v>625</v>
      </c>
      <c r="AR142" s="18"/>
      <c r="AS142" s="18"/>
      <c r="AT142" s="18"/>
      <c r="AU142" s="18"/>
      <c r="AV142" s="18">
        <v>625</v>
      </c>
      <c r="AW142" s="18"/>
      <c r="AX142" s="18"/>
      <c r="AY142" s="18"/>
      <c r="AZ142" s="18"/>
      <c r="BA142" s="15" t="s">
        <v>180</v>
      </c>
    </row>
    <row r="143" spans="1:53" ht="28.5" customHeight="1">
      <c r="A143" s="24" t="s">
        <v>228</v>
      </c>
      <c r="B143" s="31" t="s">
        <v>214</v>
      </c>
      <c r="C143" s="34" t="s">
        <v>172</v>
      </c>
      <c r="D143" s="34" t="s">
        <v>20</v>
      </c>
      <c r="E143" s="34" t="s">
        <v>179</v>
      </c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 t="s">
        <v>34</v>
      </c>
      <c r="U143" s="16"/>
      <c r="V143" s="17"/>
      <c r="W143" s="17"/>
      <c r="X143" s="17"/>
      <c r="Y143" s="17"/>
      <c r="Z143" s="15"/>
      <c r="AA143" s="18">
        <v>10</v>
      </c>
      <c r="AB143" s="18">
        <v>0</v>
      </c>
      <c r="AC143" s="18"/>
      <c r="AD143" s="18"/>
      <c r="AE143" s="18"/>
      <c r="AF143" s="18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5"/>
    </row>
    <row r="144" spans="1:53" ht="63">
      <c r="A144" s="10" t="s">
        <v>181</v>
      </c>
      <c r="B144" s="31" t="s">
        <v>214</v>
      </c>
      <c r="C144" s="11" t="s">
        <v>172</v>
      </c>
      <c r="D144" s="11" t="s">
        <v>20</v>
      </c>
      <c r="E144" s="11" t="s">
        <v>182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2"/>
      <c r="W144" s="12"/>
      <c r="X144" s="12"/>
      <c r="Y144" s="12"/>
      <c r="Z144" s="10" t="s">
        <v>181</v>
      </c>
      <c r="AA144" s="13">
        <f>AA145</f>
        <v>3103</v>
      </c>
      <c r="AB144" s="13">
        <f>AB145</f>
        <v>521.21</v>
      </c>
      <c r="AC144" s="13"/>
      <c r="AD144" s="13">
        <v>872.6</v>
      </c>
      <c r="AE144" s="13"/>
      <c r="AF144" s="13">
        <v>872.6</v>
      </c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0" t="s">
        <v>181</v>
      </c>
    </row>
    <row r="145" spans="1:53" ht="78.75">
      <c r="A145" s="15" t="s">
        <v>183</v>
      </c>
      <c r="B145" s="31" t="s">
        <v>214</v>
      </c>
      <c r="C145" s="16" t="s">
        <v>172</v>
      </c>
      <c r="D145" s="16" t="s">
        <v>20</v>
      </c>
      <c r="E145" s="16" t="s">
        <v>182</v>
      </c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 t="s">
        <v>167</v>
      </c>
      <c r="U145" s="16"/>
      <c r="V145" s="17"/>
      <c r="W145" s="17"/>
      <c r="X145" s="17"/>
      <c r="Y145" s="17"/>
      <c r="Z145" s="15" t="s">
        <v>183</v>
      </c>
      <c r="AA145" s="18">
        <v>3103</v>
      </c>
      <c r="AB145" s="18">
        <v>521.21</v>
      </c>
      <c r="AC145" s="18"/>
      <c r="AD145" s="18">
        <v>872.6</v>
      </c>
      <c r="AE145" s="18"/>
      <c r="AF145" s="18">
        <v>872.6</v>
      </c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5" t="s">
        <v>183</v>
      </c>
    </row>
    <row r="146" spans="1:53" ht="31.5">
      <c r="A146" s="10" t="s">
        <v>174</v>
      </c>
      <c r="B146" s="31" t="s">
        <v>214</v>
      </c>
      <c r="C146" s="11" t="s">
        <v>172</v>
      </c>
      <c r="D146" s="11" t="s">
        <v>20</v>
      </c>
      <c r="E146" s="11" t="s">
        <v>184</v>
      </c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2"/>
      <c r="W146" s="12"/>
      <c r="X146" s="12"/>
      <c r="Y146" s="12"/>
      <c r="Z146" s="10" t="s">
        <v>174</v>
      </c>
      <c r="AA146" s="13">
        <f>AA147+AA148</f>
        <v>829.8</v>
      </c>
      <c r="AB146" s="13">
        <f>AB147+AB148</f>
        <v>93.64</v>
      </c>
      <c r="AC146" s="13"/>
      <c r="AD146" s="13"/>
      <c r="AE146" s="13"/>
      <c r="AF146" s="13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3">
        <v>828.7</v>
      </c>
      <c r="AR146" s="13"/>
      <c r="AS146" s="13"/>
      <c r="AT146" s="13"/>
      <c r="AU146" s="13"/>
      <c r="AV146" s="13">
        <v>828.7</v>
      </c>
      <c r="AW146" s="13"/>
      <c r="AX146" s="13"/>
      <c r="AY146" s="13"/>
      <c r="AZ146" s="13"/>
      <c r="BA146" s="10" t="s">
        <v>174</v>
      </c>
    </row>
    <row r="147" spans="1:53" ht="68.45" customHeight="1">
      <c r="A147" s="15" t="s">
        <v>176</v>
      </c>
      <c r="B147" s="31" t="s">
        <v>214</v>
      </c>
      <c r="C147" s="16" t="s">
        <v>172</v>
      </c>
      <c r="D147" s="16" t="s">
        <v>20</v>
      </c>
      <c r="E147" s="16" t="s">
        <v>184</v>
      </c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 t="s">
        <v>167</v>
      </c>
      <c r="U147" s="16"/>
      <c r="V147" s="17"/>
      <c r="W147" s="17"/>
      <c r="X147" s="17"/>
      <c r="Y147" s="17"/>
      <c r="Z147" s="15" t="s">
        <v>176</v>
      </c>
      <c r="AA147" s="18">
        <v>579.79999999999995</v>
      </c>
      <c r="AB147" s="18">
        <v>78.12</v>
      </c>
      <c r="AC147" s="18"/>
      <c r="AD147" s="18"/>
      <c r="AE147" s="18"/>
      <c r="AF147" s="18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8">
        <v>549.79999999999995</v>
      </c>
      <c r="AR147" s="18"/>
      <c r="AS147" s="18"/>
      <c r="AT147" s="18"/>
      <c r="AU147" s="18"/>
      <c r="AV147" s="18">
        <v>549.79999999999995</v>
      </c>
      <c r="AW147" s="18"/>
      <c r="AX147" s="18"/>
      <c r="AY147" s="18"/>
      <c r="AZ147" s="18"/>
      <c r="BA147" s="15" t="s">
        <v>176</v>
      </c>
    </row>
    <row r="148" spans="1:53" ht="78.75">
      <c r="A148" s="15" t="s">
        <v>177</v>
      </c>
      <c r="B148" s="31" t="s">
        <v>214</v>
      </c>
      <c r="C148" s="16" t="s">
        <v>172</v>
      </c>
      <c r="D148" s="16" t="s">
        <v>20</v>
      </c>
      <c r="E148" s="16" t="s">
        <v>184</v>
      </c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 t="s">
        <v>27</v>
      </c>
      <c r="U148" s="16"/>
      <c r="V148" s="17"/>
      <c r="W148" s="17"/>
      <c r="X148" s="17"/>
      <c r="Y148" s="17"/>
      <c r="Z148" s="15" t="s">
        <v>177</v>
      </c>
      <c r="AA148" s="18">
        <v>250</v>
      </c>
      <c r="AB148" s="18">
        <v>15.52</v>
      </c>
      <c r="AC148" s="18"/>
      <c r="AD148" s="18"/>
      <c r="AE148" s="18"/>
      <c r="AF148" s="18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8">
        <v>278.89999999999998</v>
      </c>
      <c r="AR148" s="18"/>
      <c r="AS148" s="18"/>
      <c r="AT148" s="18"/>
      <c r="AU148" s="18"/>
      <c r="AV148" s="18">
        <v>278.89999999999998</v>
      </c>
      <c r="AW148" s="18"/>
      <c r="AX148" s="18"/>
      <c r="AY148" s="18"/>
      <c r="AZ148" s="18"/>
      <c r="BA148" s="15" t="s">
        <v>177</v>
      </c>
    </row>
    <row r="149" spans="1:53" ht="63">
      <c r="A149" s="10" t="s">
        <v>181</v>
      </c>
      <c r="B149" s="31" t="s">
        <v>214</v>
      </c>
      <c r="C149" s="11" t="s">
        <v>172</v>
      </c>
      <c r="D149" s="11" t="s">
        <v>20</v>
      </c>
      <c r="E149" s="11" t="s">
        <v>185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2"/>
      <c r="W149" s="12"/>
      <c r="X149" s="12"/>
      <c r="Y149" s="12"/>
      <c r="Z149" s="10" t="s">
        <v>181</v>
      </c>
      <c r="AA149" s="13">
        <f>AA150</f>
        <v>521</v>
      </c>
      <c r="AB149" s="13">
        <f>AB150</f>
        <v>82.79</v>
      </c>
      <c r="AC149" s="13"/>
      <c r="AD149" s="13">
        <v>174.5</v>
      </c>
      <c r="AE149" s="13"/>
      <c r="AF149" s="13">
        <v>174.5</v>
      </c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0" t="s">
        <v>181</v>
      </c>
    </row>
    <row r="150" spans="1:53" ht="78.75">
      <c r="A150" s="15" t="s">
        <v>183</v>
      </c>
      <c r="B150" s="31" t="s">
        <v>214</v>
      </c>
      <c r="C150" s="16" t="s">
        <v>172</v>
      </c>
      <c r="D150" s="16" t="s">
        <v>20</v>
      </c>
      <c r="E150" s="16" t="s">
        <v>185</v>
      </c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 t="s">
        <v>167</v>
      </c>
      <c r="U150" s="16"/>
      <c r="V150" s="17"/>
      <c r="W150" s="17"/>
      <c r="X150" s="17"/>
      <c r="Y150" s="17"/>
      <c r="Z150" s="15" t="s">
        <v>183</v>
      </c>
      <c r="AA150" s="18">
        <v>521</v>
      </c>
      <c r="AB150" s="18">
        <v>82.79</v>
      </c>
      <c r="AC150" s="18"/>
      <c r="AD150" s="18">
        <v>174.5</v>
      </c>
      <c r="AE150" s="18"/>
      <c r="AF150" s="18">
        <v>174.5</v>
      </c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5" t="s">
        <v>183</v>
      </c>
    </row>
    <row r="151" spans="1:53" ht="45" customHeight="1">
      <c r="A151" s="24" t="s">
        <v>198</v>
      </c>
      <c r="B151" s="31" t="s">
        <v>214</v>
      </c>
      <c r="C151" s="34" t="s">
        <v>172</v>
      </c>
      <c r="D151" s="34" t="s">
        <v>20</v>
      </c>
      <c r="E151" s="34" t="s">
        <v>229</v>
      </c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6"/>
      <c r="W151" s="36"/>
      <c r="X151" s="36"/>
      <c r="Y151" s="36"/>
      <c r="Z151" s="24"/>
      <c r="AA151" s="28">
        <f>AB151</f>
        <v>0</v>
      </c>
      <c r="AB151" s="28">
        <f>AB152</f>
        <v>0</v>
      </c>
      <c r="AC151" s="18"/>
      <c r="AD151" s="18"/>
      <c r="AE151" s="18"/>
      <c r="AF151" s="18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5"/>
    </row>
    <row r="152" spans="1:53" ht="47.25">
      <c r="A152" s="24" t="s">
        <v>217</v>
      </c>
      <c r="B152" s="31" t="s">
        <v>214</v>
      </c>
      <c r="C152" s="34" t="s">
        <v>172</v>
      </c>
      <c r="D152" s="34" t="s">
        <v>20</v>
      </c>
      <c r="E152" s="34" t="s">
        <v>229</v>
      </c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 t="s">
        <v>27</v>
      </c>
      <c r="U152" s="34"/>
      <c r="V152" s="36"/>
      <c r="W152" s="36"/>
      <c r="X152" s="36"/>
      <c r="Y152" s="36"/>
      <c r="Z152" s="24"/>
      <c r="AA152" s="28">
        <v>292.5</v>
      </c>
      <c r="AB152" s="28">
        <v>0</v>
      </c>
      <c r="AC152" s="18"/>
      <c r="AD152" s="18"/>
      <c r="AE152" s="18"/>
      <c r="AF152" s="18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5"/>
    </row>
    <row r="153" spans="1:53" ht="47.25" customHeight="1">
      <c r="A153" s="38" t="s">
        <v>230</v>
      </c>
      <c r="B153" s="37" t="s">
        <v>214</v>
      </c>
      <c r="C153" s="37" t="s">
        <v>172</v>
      </c>
      <c r="D153" s="37" t="s">
        <v>23</v>
      </c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6"/>
      <c r="W153" s="36"/>
      <c r="X153" s="36"/>
      <c r="Y153" s="36"/>
      <c r="Z153" s="24"/>
      <c r="AA153" s="39">
        <f>AA154</f>
        <v>100</v>
      </c>
      <c r="AB153" s="39">
        <f>AB154</f>
        <v>0</v>
      </c>
      <c r="AC153" s="18"/>
      <c r="AD153" s="18"/>
      <c r="AE153" s="18"/>
      <c r="AF153" s="18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5"/>
    </row>
    <row r="154" spans="1:53" ht="47.25" customHeight="1">
      <c r="A154" s="24" t="s">
        <v>178</v>
      </c>
      <c r="B154" s="31" t="s">
        <v>214</v>
      </c>
      <c r="C154" s="34" t="s">
        <v>172</v>
      </c>
      <c r="D154" s="34" t="s">
        <v>23</v>
      </c>
      <c r="E154" s="34" t="s">
        <v>179</v>
      </c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6"/>
      <c r="W154" s="36"/>
      <c r="X154" s="36"/>
      <c r="Y154" s="36"/>
      <c r="Z154" s="24"/>
      <c r="AA154" s="28">
        <f>AA155</f>
        <v>100</v>
      </c>
      <c r="AB154" s="28">
        <f>AB155</f>
        <v>0</v>
      </c>
      <c r="AC154" s="18"/>
      <c r="AD154" s="18"/>
      <c r="AE154" s="18"/>
      <c r="AF154" s="18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5"/>
    </row>
    <row r="155" spans="1:53" ht="47.25">
      <c r="A155" s="24" t="s">
        <v>217</v>
      </c>
      <c r="B155" s="31" t="s">
        <v>214</v>
      </c>
      <c r="C155" s="34" t="s">
        <v>172</v>
      </c>
      <c r="D155" s="34" t="s">
        <v>23</v>
      </c>
      <c r="E155" s="34" t="s">
        <v>179</v>
      </c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 t="s">
        <v>27</v>
      </c>
      <c r="U155" s="34"/>
      <c r="V155" s="36"/>
      <c r="W155" s="36"/>
      <c r="X155" s="36"/>
      <c r="Y155" s="36"/>
      <c r="Z155" s="24"/>
      <c r="AA155" s="28">
        <v>100</v>
      </c>
      <c r="AB155" s="28">
        <v>0</v>
      </c>
      <c r="AC155" s="18"/>
      <c r="AD155" s="18"/>
      <c r="AE155" s="18"/>
      <c r="AF155" s="18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5"/>
    </row>
    <row r="156" spans="1:53" ht="17.100000000000001" customHeight="1">
      <c r="A156" s="9" t="s">
        <v>186</v>
      </c>
      <c r="B156" s="37" t="s">
        <v>214</v>
      </c>
      <c r="C156" s="4" t="s">
        <v>94</v>
      </c>
      <c r="D156" s="4" t="s">
        <v>21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6"/>
      <c r="W156" s="6"/>
      <c r="X156" s="6"/>
      <c r="Y156" s="6"/>
      <c r="Z156" s="9" t="s">
        <v>186</v>
      </c>
      <c r="AA156" s="7">
        <f>AA157</f>
        <v>900</v>
      </c>
      <c r="AB156" s="7">
        <f t="shared" ref="AA156:AB158" si="1">AB157</f>
        <v>146.69999999999999</v>
      </c>
      <c r="AC156" s="7"/>
      <c r="AD156" s="7"/>
      <c r="AE156" s="7"/>
      <c r="AF156" s="7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7">
        <v>274.89999999999998</v>
      </c>
      <c r="AR156" s="7"/>
      <c r="AS156" s="7"/>
      <c r="AT156" s="7"/>
      <c r="AU156" s="7"/>
      <c r="AV156" s="7"/>
      <c r="AW156" s="7"/>
      <c r="AX156" s="7"/>
      <c r="AY156" s="7"/>
      <c r="AZ156" s="7"/>
      <c r="BA156" s="9" t="s">
        <v>186</v>
      </c>
    </row>
    <row r="157" spans="1:53" ht="17.100000000000001" customHeight="1">
      <c r="A157" s="9" t="s">
        <v>187</v>
      </c>
      <c r="B157" s="37" t="s">
        <v>214</v>
      </c>
      <c r="C157" s="4" t="s">
        <v>94</v>
      </c>
      <c r="D157" s="4" t="s">
        <v>20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6"/>
      <c r="W157" s="6"/>
      <c r="X157" s="6"/>
      <c r="Y157" s="6"/>
      <c r="Z157" s="9" t="s">
        <v>187</v>
      </c>
      <c r="AA157" s="7">
        <f t="shared" si="1"/>
        <v>900</v>
      </c>
      <c r="AB157" s="7">
        <f t="shared" si="1"/>
        <v>146.69999999999999</v>
      </c>
      <c r="AC157" s="7"/>
      <c r="AD157" s="7"/>
      <c r="AE157" s="7"/>
      <c r="AF157" s="7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7">
        <v>274.89999999999998</v>
      </c>
      <c r="AR157" s="7"/>
      <c r="AS157" s="7"/>
      <c r="AT157" s="7"/>
      <c r="AU157" s="7"/>
      <c r="AV157" s="7"/>
      <c r="AW157" s="7"/>
      <c r="AX157" s="7"/>
      <c r="AY157" s="7"/>
      <c r="AZ157" s="7"/>
      <c r="BA157" s="9" t="s">
        <v>187</v>
      </c>
    </row>
    <row r="158" spans="1:53" ht="51.4" customHeight="1">
      <c r="A158" s="10" t="s">
        <v>188</v>
      </c>
      <c r="B158" s="31" t="s">
        <v>214</v>
      </c>
      <c r="C158" s="11" t="s">
        <v>94</v>
      </c>
      <c r="D158" s="11" t="s">
        <v>20</v>
      </c>
      <c r="E158" s="11" t="s">
        <v>189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2"/>
      <c r="W158" s="12"/>
      <c r="X158" s="12"/>
      <c r="Y158" s="12"/>
      <c r="Z158" s="10" t="s">
        <v>188</v>
      </c>
      <c r="AA158" s="13">
        <f t="shared" si="1"/>
        <v>900</v>
      </c>
      <c r="AB158" s="13">
        <f t="shared" si="1"/>
        <v>146.69999999999999</v>
      </c>
      <c r="AC158" s="13"/>
      <c r="AD158" s="13"/>
      <c r="AE158" s="13"/>
      <c r="AF158" s="13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3">
        <v>274.89999999999998</v>
      </c>
      <c r="AR158" s="13"/>
      <c r="AS158" s="13"/>
      <c r="AT158" s="13"/>
      <c r="AU158" s="13"/>
      <c r="AV158" s="13"/>
      <c r="AW158" s="13"/>
      <c r="AX158" s="13"/>
      <c r="AY158" s="13"/>
      <c r="AZ158" s="13"/>
      <c r="BA158" s="10" t="s">
        <v>188</v>
      </c>
    </row>
    <row r="159" spans="1:53" ht="78.75">
      <c r="A159" s="15" t="s">
        <v>190</v>
      </c>
      <c r="B159" s="31" t="s">
        <v>214</v>
      </c>
      <c r="C159" s="16" t="s">
        <v>94</v>
      </c>
      <c r="D159" s="16" t="s">
        <v>20</v>
      </c>
      <c r="E159" s="16" t="s">
        <v>189</v>
      </c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 t="s">
        <v>191</v>
      </c>
      <c r="U159" s="16"/>
      <c r="V159" s="17"/>
      <c r="W159" s="17"/>
      <c r="X159" s="17"/>
      <c r="Y159" s="17"/>
      <c r="Z159" s="15" t="s">
        <v>190</v>
      </c>
      <c r="AA159" s="18">
        <v>900</v>
      </c>
      <c r="AB159" s="18">
        <v>146.69999999999999</v>
      </c>
      <c r="AC159" s="18"/>
      <c r="AD159" s="18"/>
      <c r="AE159" s="18"/>
      <c r="AF159" s="18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8">
        <v>274.89999999999998</v>
      </c>
      <c r="AR159" s="18"/>
      <c r="AS159" s="18"/>
      <c r="AT159" s="18"/>
      <c r="AU159" s="18"/>
      <c r="AV159" s="18"/>
      <c r="AW159" s="18"/>
      <c r="AX159" s="18"/>
      <c r="AY159" s="18"/>
      <c r="AZ159" s="18"/>
      <c r="BA159" s="15" t="s">
        <v>190</v>
      </c>
    </row>
    <row r="160" spans="1:53" ht="17.100000000000001" customHeight="1">
      <c r="A160" s="9" t="s">
        <v>192</v>
      </c>
      <c r="B160" s="37" t="s">
        <v>231</v>
      </c>
      <c r="C160" s="4" t="s">
        <v>63</v>
      </c>
      <c r="D160" s="4" t="s">
        <v>21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6"/>
      <c r="W160" s="6"/>
      <c r="X160" s="6"/>
      <c r="Y160" s="6"/>
      <c r="Z160" s="9" t="s">
        <v>192</v>
      </c>
      <c r="AA160" s="7">
        <f>AA161</f>
        <v>1994.9299999999998</v>
      </c>
      <c r="AB160" s="7">
        <f>AB161</f>
        <v>398.6</v>
      </c>
      <c r="AC160" s="7"/>
      <c r="AD160" s="7">
        <v>457.2</v>
      </c>
      <c r="AE160" s="7"/>
      <c r="AF160" s="7">
        <v>24.1</v>
      </c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7">
        <v>2482</v>
      </c>
      <c r="AR160" s="7"/>
      <c r="AS160" s="7"/>
      <c r="AT160" s="7"/>
      <c r="AU160" s="7"/>
      <c r="AV160" s="7">
        <v>2482</v>
      </c>
      <c r="AW160" s="7"/>
      <c r="AX160" s="7"/>
      <c r="AY160" s="7"/>
      <c r="AZ160" s="7"/>
      <c r="BA160" s="9" t="s">
        <v>192</v>
      </c>
    </row>
    <row r="161" spans="1:53" ht="17.100000000000001" customHeight="1">
      <c r="A161" s="9" t="s">
        <v>193</v>
      </c>
      <c r="B161" s="37" t="s">
        <v>214</v>
      </c>
      <c r="C161" s="4" t="s">
        <v>63</v>
      </c>
      <c r="D161" s="4" t="s">
        <v>20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6"/>
      <c r="W161" s="6"/>
      <c r="X161" s="6"/>
      <c r="Y161" s="6"/>
      <c r="Z161" s="9" t="s">
        <v>193</v>
      </c>
      <c r="AA161" s="7">
        <f>AA162+AA165+AA167</f>
        <v>1994.9299999999998</v>
      </c>
      <c r="AB161" s="7">
        <f>AB162+AB165+AB167</f>
        <v>398.6</v>
      </c>
      <c r="AC161" s="7"/>
      <c r="AD161" s="7">
        <v>457.2</v>
      </c>
      <c r="AE161" s="7"/>
      <c r="AF161" s="7">
        <v>24.1</v>
      </c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7">
        <v>2482</v>
      </c>
      <c r="AR161" s="7"/>
      <c r="AS161" s="7"/>
      <c r="AT161" s="7"/>
      <c r="AU161" s="7"/>
      <c r="AV161" s="7">
        <v>2482</v>
      </c>
      <c r="AW161" s="7"/>
      <c r="AX161" s="7"/>
      <c r="AY161" s="7"/>
      <c r="AZ161" s="7"/>
      <c r="BA161" s="9" t="s">
        <v>193</v>
      </c>
    </row>
    <row r="162" spans="1:53" ht="31.5">
      <c r="A162" s="10" t="s">
        <v>174</v>
      </c>
      <c r="B162" s="31" t="s">
        <v>214</v>
      </c>
      <c r="C162" s="11" t="s">
        <v>63</v>
      </c>
      <c r="D162" s="11" t="s">
        <v>20</v>
      </c>
      <c r="E162" s="11" t="s">
        <v>194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2"/>
      <c r="W162" s="12"/>
      <c r="X162" s="12"/>
      <c r="Y162" s="12"/>
      <c r="Z162" s="10" t="s">
        <v>174</v>
      </c>
      <c r="AA162" s="13">
        <f>AA163+AA164</f>
        <v>1665.83</v>
      </c>
      <c r="AB162" s="13">
        <f>AB163+AB164</f>
        <v>380.6</v>
      </c>
      <c r="AC162" s="13"/>
      <c r="AD162" s="13"/>
      <c r="AE162" s="13"/>
      <c r="AF162" s="13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3">
        <v>2482</v>
      </c>
      <c r="AR162" s="13"/>
      <c r="AS162" s="13"/>
      <c r="AT162" s="13"/>
      <c r="AU162" s="13"/>
      <c r="AV162" s="13">
        <v>2482</v>
      </c>
      <c r="AW162" s="13"/>
      <c r="AX162" s="13"/>
      <c r="AY162" s="13"/>
      <c r="AZ162" s="13"/>
      <c r="BA162" s="10" t="s">
        <v>174</v>
      </c>
    </row>
    <row r="163" spans="1:53" ht="68.45" customHeight="1">
      <c r="A163" s="15" t="s">
        <v>176</v>
      </c>
      <c r="B163" s="31" t="s">
        <v>214</v>
      </c>
      <c r="C163" s="16" t="s">
        <v>63</v>
      </c>
      <c r="D163" s="16" t="s">
        <v>20</v>
      </c>
      <c r="E163" s="16" t="s">
        <v>194</v>
      </c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 t="s">
        <v>167</v>
      </c>
      <c r="U163" s="16"/>
      <c r="V163" s="17"/>
      <c r="W163" s="17"/>
      <c r="X163" s="17"/>
      <c r="Y163" s="17"/>
      <c r="Z163" s="15" t="s">
        <v>176</v>
      </c>
      <c r="AA163" s="18">
        <v>1475.83</v>
      </c>
      <c r="AB163" s="18">
        <v>290.31</v>
      </c>
      <c r="AC163" s="18"/>
      <c r="AD163" s="18"/>
      <c r="AE163" s="18"/>
      <c r="AF163" s="18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8">
        <v>2482</v>
      </c>
      <c r="AR163" s="18"/>
      <c r="AS163" s="18"/>
      <c r="AT163" s="18"/>
      <c r="AU163" s="18"/>
      <c r="AV163" s="18">
        <v>2482</v>
      </c>
      <c r="AW163" s="18"/>
      <c r="AX163" s="18"/>
      <c r="AY163" s="18"/>
      <c r="AZ163" s="18"/>
      <c r="BA163" s="15" t="s">
        <v>176</v>
      </c>
    </row>
    <row r="164" spans="1:53" ht="78.75">
      <c r="A164" s="15" t="s">
        <v>177</v>
      </c>
      <c r="B164" s="31" t="s">
        <v>214</v>
      </c>
      <c r="C164" s="16" t="s">
        <v>63</v>
      </c>
      <c r="D164" s="16" t="s">
        <v>20</v>
      </c>
      <c r="E164" s="16" t="s">
        <v>194</v>
      </c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 t="s">
        <v>27</v>
      </c>
      <c r="U164" s="16"/>
      <c r="V164" s="17"/>
      <c r="W164" s="17"/>
      <c r="X164" s="17"/>
      <c r="Y164" s="17"/>
      <c r="Z164" s="15" t="s">
        <v>177</v>
      </c>
      <c r="AA164" s="18">
        <v>190</v>
      </c>
      <c r="AB164" s="18">
        <v>90.29</v>
      </c>
      <c r="AC164" s="18"/>
      <c r="AD164" s="18"/>
      <c r="AE164" s="18"/>
      <c r="AF164" s="18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5" t="s">
        <v>177</v>
      </c>
    </row>
    <row r="165" spans="1:53" ht="31.5">
      <c r="A165" s="10" t="s">
        <v>195</v>
      </c>
      <c r="B165" s="31" t="s">
        <v>214</v>
      </c>
      <c r="C165" s="11" t="s">
        <v>63</v>
      </c>
      <c r="D165" s="11" t="s">
        <v>20</v>
      </c>
      <c r="E165" s="11" t="s">
        <v>196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2"/>
      <c r="W165" s="12"/>
      <c r="X165" s="12"/>
      <c r="Y165" s="12"/>
      <c r="Z165" s="10" t="s">
        <v>195</v>
      </c>
      <c r="AA165" s="13">
        <f>AA166</f>
        <v>160</v>
      </c>
      <c r="AB165" s="13">
        <f>AB166</f>
        <v>18</v>
      </c>
      <c r="AC165" s="13"/>
      <c r="AD165" s="13"/>
      <c r="AE165" s="13"/>
      <c r="AF165" s="13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0" t="s">
        <v>195</v>
      </c>
    </row>
    <row r="166" spans="1:53" ht="78.75">
      <c r="A166" s="15" t="s">
        <v>197</v>
      </c>
      <c r="B166" s="31" t="s">
        <v>214</v>
      </c>
      <c r="C166" s="16" t="s">
        <v>63</v>
      </c>
      <c r="D166" s="16" t="s">
        <v>20</v>
      </c>
      <c r="E166" s="16" t="s">
        <v>196</v>
      </c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 t="s">
        <v>27</v>
      </c>
      <c r="U166" s="16"/>
      <c r="V166" s="17"/>
      <c r="W166" s="17"/>
      <c r="X166" s="17"/>
      <c r="Y166" s="17"/>
      <c r="Z166" s="15" t="s">
        <v>197</v>
      </c>
      <c r="AA166" s="18">
        <v>160</v>
      </c>
      <c r="AB166" s="18">
        <v>18</v>
      </c>
      <c r="AC166" s="18"/>
      <c r="AD166" s="18"/>
      <c r="AE166" s="18"/>
      <c r="AF166" s="18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5" t="s">
        <v>197</v>
      </c>
    </row>
    <row r="167" spans="1:53" ht="47.25">
      <c r="A167" s="10" t="s">
        <v>198</v>
      </c>
      <c r="B167" s="31" t="s">
        <v>214</v>
      </c>
      <c r="C167" s="11" t="s">
        <v>63</v>
      </c>
      <c r="D167" s="11" t="s">
        <v>20</v>
      </c>
      <c r="E167" s="11" t="s">
        <v>199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2"/>
      <c r="W167" s="12"/>
      <c r="X167" s="12"/>
      <c r="Y167" s="12"/>
      <c r="Z167" s="10" t="s">
        <v>198</v>
      </c>
      <c r="AA167" s="13">
        <f>AA168</f>
        <v>169.1</v>
      </c>
      <c r="AB167" s="13">
        <f>AB168</f>
        <v>0</v>
      </c>
      <c r="AC167" s="13"/>
      <c r="AD167" s="13">
        <v>457.2</v>
      </c>
      <c r="AE167" s="13"/>
      <c r="AF167" s="13">
        <v>24.1</v>
      </c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0" t="s">
        <v>198</v>
      </c>
    </row>
    <row r="168" spans="1:53" ht="78.75">
      <c r="A168" s="15" t="s">
        <v>200</v>
      </c>
      <c r="B168" s="31" t="s">
        <v>214</v>
      </c>
      <c r="C168" s="16" t="s">
        <v>63</v>
      </c>
      <c r="D168" s="16" t="s">
        <v>20</v>
      </c>
      <c r="E168" s="16" t="s">
        <v>199</v>
      </c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 t="s">
        <v>27</v>
      </c>
      <c r="U168" s="16"/>
      <c r="V168" s="17"/>
      <c r="W168" s="17"/>
      <c r="X168" s="17"/>
      <c r="Y168" s="17"/>
      <c r="Z168" s="15" t="s">
        <v>200</v>
      </c>
      <c r="AA168" s="18">
        <v>169.1</v>
      </c>
      <c r="AB168" s="18">
        <v>0</v>
      </c>
      <c r="AC168" s="18"/>
      <c r="AD168" s="18">
        <v>457.2</v>
      </c>
      <c r="AE168" s="18"/>
      <c r="AF168" s="18">
        <v>24.1</v>
      </c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5" t="s">
        <v>200</v>
      </c>
    </row>
    <row r="169" spans="1:53" ht="15"/>
  </sheetData>
  <mergeCells count="41">
    <mergeCell ref="AA10:AA11"/>
    <mergeCell ref="A7:BA7"/>
    <mergeCell ref="D10:D11"/>
    <mergeCell ref="C10:C11"/>
    <mergeCell ref="AY10:AY11"/>
    <mergeCell ref="AX10:AX11"/>
    <mergeCell ref="AS10:AS11"/>
    <mergeCell ref="AZ10:AZ11"/>
    <mergeCell ref="AU10:AU11"/>
    <mergeCell ref="X10:X11"/>
    <mergeCell ref="AV10:AV11"/>
    <mergeCell ref="V10:V11"/>
    <mergeCell ref="AQ10:AQ11"/>
    <mergeCell ref="U10:U11"/>
    <mergeCell ref="W10:W11"/>
    <mergeCell ref="AE10:AE11"/>
    <mergeCell ref="AD10:AD11"/>
    <mergeCell ref="BA10:BA11"/>
    <mergeCell ref="AT10:AT11"/>
    <mergeCell ref="AW10:AW11"/>
    <mergeCell ref="AR10:AR11"/>
    <mergeCell ref="AO10:AO11"/>
    <mergeCell ref="AP10:AP11"/>
    <mergeCell ref="AM10:AM11"/>
    <mergeCell ref="AN10:AN11"/>
    <mergeCell ref="T1:AB3"/>
    <mergeCell ref="A10:A11"/>
    <mergeCell ref="Z10:Z11"/>
    <mergeCell ref="AL10:AL11"/>
    <mergeCell ref="AG10:AG11"/>
    <mergeCell ref="AB10:AB11"/>
    <mergeCell ref="AF10:AF11"/>
    <mergeCell ref="AC10:AC11"/>
    <mergeCell ref="T10:T11"/>
    <mergeCell ref="E10:S11"/>
    <mergeCell ref="AH10:AH11"/>
    <mergeCell ref="AI10:AI11"/>
    <mergeCell ref="AJ10:AJ11"/>
    <mergeCell ref="AK10:AK11"/>
    <mergeCell ref="B10:B11"/>
    <mergeCell ref="Y10:Y11"/>
  </mergeCells>
  <pageMargins left="0.98425196850393704" right="0.39370078740157483" top="0.78740157480314965" bottom="0.78740157480314965" header="0" footer="0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Buh1</cp:lastModifiedBy>
  <cp:lastPrinted>2022-04-14T08:38:07Z</cp:lastPrinted>
  <dcterms:created xsi:type="dcterms:W3CDTF">2021-11-12T07:13:26Z</dcterms:created>
  <dcterms:modified xsi:type="dcterms:W3CDTF">2022-05-19T06:48:31Z</dcterms:modified>
</cp:coreProperties>
</file>