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год'!$10:$10</definedName>
  </definedNames>
  <calcPr calcId="125725"/>
</workbook>
</file>

<file path=xl/calcChain.xml><?xml version="1.0" encoding="utf-8"?>
<calcChain xmlns="http://schemas.openxmlformats.org/spreadsheetml/2006/main">
  <c r="U11" i="1"/>
  <c r="U18"/>
  <c r="U21"/>
  <c r="U20" s="1"/>
  <c r="U139"/>
  <c r="U135"/>
  <c r="U84"/>
  <c r="U78"/>
  <c r="U77"/>
  <c r="U76"/>
  <c r="U75"/>
  <c r="U60"/>
  <c r="T103"/>
  <c r="U54"/>
  <c r="U53" s="1"/>
  <c r="U40"/>
  <c r="U105"/>
  <c r="U183"/>
  <c r="T183"/>
  <c r="U179"/>
  <c r="T179"/>
  <c r="T157"/>
  <c r="U174"/>
  <c r="T174"/>
  <c r="U57"/>
  <c r="U56" s="1"/>
  <c r="T24"/>
  <c r="T177" l="1"/>
  <c r="T168"/>
  <c r="T161"/>
  <c r="U161"/>
  <c r="T153"/>
  <c r="U93"/>
  <c r="U92" s="1"/>
  <c r="T93"/>
  <c r="T92" s="1"/>
  <c r="T54"/>
  <c r="T53" s="1"/>
  <c r="U123"/>
  <c r="U124"/>
  <c r="T123"/>
  <c r="T124"/>
  <c r="U117"/>
  <c r="T117"/>
  <c r="T98"/>
  <c r="U89"/>
  <c r="U88" s="1"/>
  <c r="T89"/>
  <c r="T88" s="1"/>
  <c r="U86"/>
  <c r="T86"/>
  <c r="U82"/>
  <c r="T82"/>
  <c r="T73"/>
  <c r="T63"/>
  <c r="T62" s="1"/>
  <c r="T57"/>
  <c r="T56" s="1"/>
  <c r="T30"/>
  <c r="U24"/>
  <c r="T16"/>
  <c r="U177" l="1"/>
  <c r="U172"/>
  <c r="U170"/>
  <c r="U168"/>
  <c r="U166"/>
  <c r="U164"/>
  <c r="U157"/>
  <c r="U155"/>
  <c r="U153"/>
  <c r="U152" s="1"/>
  <c r="U151" s="1"/>
  <c r="U149"/>
  <c r="U147"/>
  <c r="U145"/>
  <c r="U137"/>
  <c r="U133"/>
  <c r="U129"/>
  <c r="U121"/>
  <c r="U120" s="1"/>
  <c r="U115"/>
  <c r="U103"/>
  <c r="U109"/>
  <c r="U107"/>
  <c r="U98"/>
  <c r="U96"/>
  <c r="U80"/>
  <c r="T66"/>
  <c r="U68"/>
  <c r="T68"/>
  <c r="U73"/>
  <c r="U70" s="1"/>
  <c r="U66"/>
  <c r="U63"/>
  <c r="U62" s="1"/>
  <c r="U51"/>
  <c r="U50" s="1"/>
  <c r="U49" s="1"/>
  <c r="U48" s="1"/>
  <c r="U46"/>
  <c r="U45" s="1"/>
  <c r="U43"/>
  <c r="U39" s="1"/>
  <c r="U30"/>
  <c r="U27"/>
  <c r="U15"/>
  <c r="U14" l="1"/>
  <c r="U13" s="1"/>
  <c r="U65"/>
  <c r="T65"/>
  <c r="U114"/>
  <c r="U113" s="1"/>
  <c r="U112" s="1"/>
  <c r="U128"/>
  <c r="U127" s="1"/>
  <c r="U126" s="1"/>
  <c r="U102"/>
  <c r="U101" s="1"/>
  <c r="U100" s="1"/>
  <c r="U95"/>
  <c r="U91" s="1"/>
  <c r="U29"/>
  <c r="T172"/>
  <c r="T170"/>
  <c r="T166"/>
  <c r="T164"/>
  <c r="T155"/>
  <c r="T152" s="1"/>
  <c r="T151" s="1"/>
  <c r="T149"/>
  <c r="T147"/>
  <c r="T145"/>
  <c r="T143"/>
  <c r="T141"/>
  <c r="T139"/>
  <c r="T137"/>
  <c r="T135"/>
  <c r="T133"/>
  <c r="T129"/>
  <c r="T115"/>
  <c r="T110"/>
  <c r="T109" s="1"/>
  <c r="T107"/>
  <c r="T105"/>
  <c r="T96"/>
  <c r="T80"/>
  <c r="T78"/>
  <c r="T70"/>
  <c r="T61" s="1"/>
  <c r="T60" s="1"/>
  <c r="T51"/>
  <c r="T50" s="1"/>
  <c r="T49" s="1"/>
  <c r="T48" s="1"/>
  <c r="T46"/>
  <c r="T45" s="1"/>
  <c r="T43"/>
  <c r="T40"/>
  <c r="T33"/>
  <c r="T29" s="1"/>
  <c r="T27"/>
  <c r="T21"/>
  <c r="T15"/>
  <c r="T14" s="1"/>
  <c r="T13" s="1"/>
  <c r="T128" l="1"/>
  <c r="T127" s="1"/>
  <c r="T126" s="1"/>
  <c r="T20"/>
  <c r="U19"/>
  <c r="U12" s="1"/>
  <c r="T77"/>
  <c r="T76" s="1"/>
  <c r="T102"/>
  <c r="T101" s="1"/>
  <c r="T100" s="1"/>
  <c r="T114"/>
  <c r="T113" s="1"/>
  <c r="T112" s="1"/>
  <c r="T39"/>
  <c r="T95"/>
  <c r="T91" s="1"/>
  <c r="T75" l="1"/>
  <c r="T19"/>
  <c r="T18" l="1"/>
  <c r="T12" l="1"/>
  <c r="T11" s="1"/>
</calcChain>
</file>

<file path=xl/sharedStrings.xml><?xml version="1.0" encoding="utf-8"?>
<sst xmlns="http://schemas.openxmlformats.org/spreadsheetml/2006/main" count="639" uniqueCount="290">
  <si>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</si>
  <si>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</si>
  <si>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</si>
  <si>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</si>
  <si>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</si>
  <si>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</si>
  <si>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</si>
  <si>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</si>
  <si>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</si>
  <si>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</si>
  <si>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</si>
  <si>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</si>
  <si>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2023 г.</t>
  </si>
  <si>
    <t>2023 г. (Ф)</t>
  </si>
  <si>
    <t>2023 г. (Р)</t>
  </si>
  <si>
    <t>2023 г. (М)</t>
  </si>
  <si>
    <t>2023 г. (П)</t>
  </si>
  <si>
    <t>2024 г.</t>
  </si>
  <si>
    <t>2024 г. (Ф)</t>
  </si>
  <si>
    <t>2024 г. (Р)</t>
  </si>
  <si>
    <t>2024 г. (М)</t>
  </si>
  <si>
    <t>2024 г. (П)</t>
  </si>
  <si>
    <t>Всего</t>
  </si>
  <si>
    <t>НЕ УКАЗАНО</t>
  </si>
  <si>
    <t>00.0.00.00000</t>
  </si>
  <si>
    <t>МУНИЦИПАЛЬНАЯ ПРОГРАММА "РАЗВИТИЕ МУНИЦИПАЛЬНОЙ СЛУЖБЫ В МУНИЦИПАЛЬНОМ ОБРАЗОВАНИИ"</t>
  </si>
  <si>
    <t>20.0.00.00000</t>
  </si>
  <si>
    <t>Комплексы процессных мероприятий</t>
  </si>
  <si>
    <t>20.4.00.00000</t>
  </si>
  <si>
    <t>Комплекс процессных мероприятий «Развитие муниципальной службы»</t>
  </si>
  <si>
    <t>20.4.01.00000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</si>
  <si>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</si>
  <si>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</si>
  <si>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</si>
  <si>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</si>
  <si>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</si>
  <si>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</si>
  <si>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</si>
  <si>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23.0.00.00000</t>
  </si>
  <si>
    <t>23.4.00.00000</t>
  </si>
  <si>
    <t>Комплекс процессных мероприятий "Развитие культурно-досуговой деятельности"</t>
  </si>
  <si>
    <t>23.4.01.00000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</si>
  <si>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</si>
  <si>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</si>
  <si>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</si>
  <si>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110</t>
  </si>
  <si>
    <t>08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</si>
  <si>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</si>
  <si>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</si>
  <si>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</si>
  <si>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</si>
  <si>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</si>
  <si>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</si>
  <si>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</si>
  <si>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Комплекс процессных мероприятий "Создание условий для развития библиотечного дела и популяризации чтения"</t>
  </si>
  <si>
    <t>23.4.02.00000</t>
  </si>
  <si>
    <t>23.4.02.22060</t>
  </si>
  <si>
    <t>23.4.02.S0360</t>
  </si>
  <si>
    <t>Комплекс процессных мероприятий «Развитие физической культуры и спорта»</t>
  </si>
  <si>
    <t>23.4.05.00000</t>
  </si>
  <si>
    <t>23.4.05.22060</t>
  </si>
  <si>
    <t>11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</si>
  <si>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</si>
  <si>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</si>
  <si>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</si>
  <si>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Комплекс процессных мероприятий "Развитие объектов физической культуры и спорта"</t>
  </si>
  <si>
    <t>23.4.06.00000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</si>
  <si>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</si>
  <si>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</si>
  <si>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</si>
  <si>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24.0.00.00000</t>
  </si>
  <si>
    <t>Федеральные проекты, входящие в состав национальных проектов</t>
  </si>
  <si>
    <t>24.1.00.00000</t>
  </si>
  <si>
    <t>Федеральный проект "Формирование комфортной городской среды"</t>
  </si>
  <si>
    <t>24.1.F2.00000</t>
  </si>
  <si>
    <t>Реализация программ формирования современной городской среды</t>
  </si>
  <si>
    <t>24.1.F2.55550</t>
  </si>
  <si>
    <t>Реализация программ формирования современной городской среды (Бюджетные инвестиции)</t>
  </si>
  <si>
    <t>410</t>
  </si>
  <si>
    <t>05</t>
  </si>
  <si>
    <t>03</t>
  </si>
  <si>
    <t>12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</si>
  <si>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</si>
  <si>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25.0.00.00000</t>
  </si>
  <si>
    <t>25.4.00.00000</t>
  </si>
  <si>
    <t>Комплекс процессных мероприятий "Поддержание устойчивой работы объектов коммунальной и инженерной инфраструктуры"</t>
  </si>
  <si>
    <t>25.4.01.00000</t>
  </si>
  <si>
    <t>02</t>
  </si>
  <si>
    <t>Комплекс процессных мероприятий "Энергосбережение и повышение энергетической эффективности"</t>
  </si>
  <si>
    <t>25.4.02.00000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</si>
  <si>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</si>
  <si>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</si>
  <si>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</si>
  <si>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Комплекс процессных мероприятий "Поддержка преобразований в жилищно-коммунальной сфере на территории Ленинградской области для обеспечения условий проживания населения"</t>
  </si>
  <si>
    <t>25.4.03.00000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</si>
  <si>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</si>
  <si>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</si>
  <si>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</si>
  <si>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</si>
  <si>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Мероприятия, направленные на достижение целей проектов</t>
  </si>
  <si>
    <t>МУНИЦИПАЛЬНАЯ ПРОГРАММА "БЛАГОУСТРОЙСТВО ТЕРРИТОРИИ МУНИЦИПАЛЬНОГО ОБРАЗОВАНИЯ"</t>
  </si>
  <si>
    <t>26.0.00.00000</t>
  </si>
  <si>
    <t>26.4.00.00000</t>
  </si>
  <si>
    <t>Комплекс процессных мероприятий «Совершенствование системы благоустройства»</t>
  </si>
  <si>
    <t>26.4.01.00000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</si>
  <si>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</si>
  <si>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</si>
  <si>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</si>
  <si>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</si>
  <si>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</si>
  <si>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</si>
  <si>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</si>
  <si>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</si>
  <si>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</si>
  <si>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</si>
  <si>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</si>
  <si>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</si>
  <si>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26.8.00.00000</t>
  </si>
  <si>
    <t>Мероприятия, направленные на достижение цели федерального проекта "Благоустройство сельских территорий"</t>
  </si>
  <si>
    <t>26.8.02.00000</t>
  </si>
  <si>
    <t>Осуществление мероприятий по борьбе с борщевиком Сосновского</t>
  </si>
  <si>
    <t>26.8.02.42580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</si>
  <si>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</si>
  <si>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</si>
  <si>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26.8.02.S4310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</si>
  <si>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</si>
  <si>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МУНИЦИПАЛЬНАЯ ПРОГРАММА "РАЗВИТИЕ АВТОМОБИЛЬНЫХ ДОРОГ МУНИЦИПАЛЬНОГО ОБРАЗОВАНИЯ"</t>
  </si>
  <si>
    <t>27.0.00.00000</t>
  </si>
  <si>
    <t>27.8.00.00000</t>
  </si>
  <si>
    <t>Мероприятия, направленные на достижение цели федерального проекта "Дорожная сеть"</t>
  </si>
  <si>
    <t>27.8.01.00000</t>
  </si>
  <si>
    <t>Мероприятия по содержанию автомобильных дорог</t>
  </si>
  <si>
    <t>27.8.01.42260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</si>
  <si>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</si>
  <si>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09</t>
  </si>
  <si>
    <t>Мероприятия по капитальному ремонту и ремонту автомобильных дорог</t>
  </si>
  <si>
    <t>27.8.01.42270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</si>
  <si>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</si>
  <si>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</si>
  <si>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27.8.01.S4200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</si>
  <si>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</si>
  <si>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Мероприятия, направленные на достижение цели федерального проекта "Безопасность дорожного движения"</t>
  </si>
  <si>
    <t>27.8.02.00000</t>
  </si>
  <si>
    <t>Мероприятия, направленные на повышение безопасности дорожного движения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</si>
  <si>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</si>
  <si>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</si>
  <si>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МУНИЦИПАЛЬНАЯ ПРОГРАММА "УСТОЙЧИВОЕ ОБЩЕСТВЕННОЕ РАЗВИТИЕ В МУНИЦИПАЛЬНОМ ОБРАЗОВАНИИ"</t>
  </si>
  <si>
    <t>28.0.00.00000</t>
  </si>
  <si>
    <t>28.4.00.00000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</si>
  <si>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</si>
  <si>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28.4.01.00000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</si>
  <si>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</si>
  <si>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</si>
  <si>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</si>
  <si>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</si>
  <si>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</si>
  <si>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</si>
  <si>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</si>
  <si>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28.4.02.00000</t>
  </si>
  <si>
    <t>Мероприятия по поддержке малого и среднего предпринимательства</t>
  </si>
  <si>
    <t>28.4.02.42360</t>
  </si>
  <si>
    <t>Мероприятия по поддержке малого и среднего предпринимательства (Иные закупки товаров, работ и услуг для обеспечения государственных (муниципальных) нужд)</t>
  </si>
  <si>
    <t>Комплекс процессных мероприятий "Проведение молодежных массовых мероприятий, содействию трудовой адаптации и занятости молодежи"</t>
  </si>
  <si>
    <t>28.4.03.00000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</si>
  <si>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</si>
  <si>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</si>
  <si>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</si>
  <si>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07</t>
  </si>
  <si>
    <t>ОБЕСПЕЧЕНИЕ ДЕЯТЕЛЬНОСТИ ОРГАНОВ МЕСТНОГО САМОУПРАВЛЕНИЯ И НЕПРОГРАМНЫЕ РАСХОДЫ</t>
  </si>
  <si>
    <t>29.0.00.00000</t>
  </si>
  <si>
    <t>Обеспечение деятельности администрации муниципального образования</t>
  </si>
  <si>
    <t>29.2.00.00000</t>
  </si>
  <si>
    <t>Непрограммные расходы</t>
  </si>
  <si>
    <t>29.2.01.00000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</si>
  <si>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</si>
  <si>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</si>
  <si>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</si>
  <si>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</si>
  <si>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</si>
  <si>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</si>
  <si>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</si>
  <si>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</si>
  <si>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</si>
  <si>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</si>
  <si>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</si>
  <si>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</si>
  <si>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</si>
  <si>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</si>
  <si>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</si>
  <si>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540</t>
  </si>
  <si>
    <t>06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</si>
  <si>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</si>
  <si>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</si>
  <si>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</si>
  <si>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</si>
  <si>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</si>
  <si>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</si>
  <si>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</si>
  <si>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</si>
  <si>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</si>
  <si>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</si>
  <si>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</si>
  <si>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</si>
  <si>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</si>
  <si>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</si>
  <si>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</si>
  <si>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</si>
  <si>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</si>
  <si>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</si>
  <si>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13</t>
  </si>
  <si>
    <t>Непрограммные расходы органов местного самоуправления муниципального образования</t>
  </si>
  <si>
    <t>29.3.00.00000</t>
  </si>
  <si>
    <t>29.3.01.00000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</si>
  <si>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</si>
  <si>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</si>
  <si>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</si>
  <si>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</si>
  <si>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</si>
  <si>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</si>
  <si>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</si>
  <si>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</si>
  <si>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</si>
  <si>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</si>
  <si>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</si>
  <si>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</si>
  <si>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</si>
  <si>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</si>
  <si>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10</t>
  </si>
  <si>
    <t>Мероприятия в области строительства, архитектуры и градостроительства</t>
  </si>
  <si>
    <t>29.3.01.42340</t>
  </si>
  <si>
    <t>Мероприятия в области строительства, архитектуры и градостроительства (Иные закупки товаров, работ и услуг для обеспечения государственных (муниципальных) нужд)</t>
  </si>
  <si>
    <t>Мероприятия по землеустройству и землепользованию</t>
  </si>
  <si>
    <t>29.3.01.42350</t>
  </si>
  <si>
    <t>Мероприятия по землеустройству и землепользованию (Иные закупки товаров, работ и услуг для обеспечения государственных (муниципальных) нужд)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</si>
  <si>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</si>
  <si>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</si>
  <si>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</si>
  <si>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</si>
  <si>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</si>
  <si>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</si>
  <si>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</si>
  <si>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</si>
  <si>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</si>
  <si>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</si>
  <si>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</si>
  <si>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</si>
  <si>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</si>
  <si>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УТВЕРЖДЕНО</t>
  </si>
  <si>
    <t>тыс. руб.</t>
  </si>
  <si>
    <t>Мероприятия в области жилищно-коммунального хозяйства</t>
  </si>
  <si>
    <t>25.4.01.42450</t>
  </si>
  <si>
    <t>Мероприятия в области жилищно-коммунального хозяйства (Иные закупки товаров, работ и услуг для обеспечения государственных (муниципальных) нужд)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</si>
  <si>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</si>
  <si>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</si>
  <si>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</si>
  <si>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</si>
  <si>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МУНИЦИПАЛЬНАЯ ПРОГРАММА "ФОРМИРОВАНИЕ ГОРОДСКОЙ СРЕДЫ И ОБЕСПЕЧЕНИЕ КАЧЕСТВЕННЫМ ЖИЛЬЕМ ГРАЖДАН НА ТЕРРИТОРИИ МУНИЦИПАЛЬНОГО ОБРАЗОВАНИЯ"</t>
  </si>
  <si>
    <t>Показатели исполнения расходов по разделам, по целевым статьям (муниципальным программам, и непрограммным направлениям деятельности), группам и подгруппам видов расходов классификации расходов  бюджета на 01.04.2022 года</t>
  </si>
  <si>
    <t>Назначено на 2022 год</t>
  </si>
  <si>
    <t>Исполнено на 01.04.2022 года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</si>
  <si>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</si>
  <si>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</si>
  <si>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</si>
  <si>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Иные обязательства(Исполнение судебных актов Российской Федерации и мировых соглашений повозмещению причиненного вреда</t>
  </si>
  <si>
    <t>Уплата налогов, сборов и иных платежей</t>
  </si>
  <si>
    <t>23.4.02.S4840</t>
  </si>
  <si>
    <t>Иные закупки товаров, работ и услуг для обеспечения государственных (муниципальных) нужд</t>
  </si>
  <si>
    <t>24.8.01.42450</t>
  </si>
  <si>
    <t>24.8.00.00000</t>
  </si>
  <si>
    <t>24.8.01.00000</t>
  </si>
  <si>
    <t>Мероприятия, направленные на достижение цели федерального проекта "Формирование комфортной городской среды"</t>
  </si>
  <si>
    <t>25.4.03.42450</t>
  </si>
  <si>
    <t>26.4.01.S4840</t>
  </si>
  <si>
    <t>26.4.03.42530</t>
  </si>
  <si>
    <t>26.4.03.00000</t>
  </si>
  <si>
    <t>Комплекс процессных мероприятий "Реализация функций в сфере обращения с отходами"</t>
  </si>
  <si>
    <t>24.4.03.42450</t>
  </si>
  <si>
    <t>24.4.03.00000</t>
  </si>
  <si>
    <t>Комплекс процессных мероприятий "Капитальный ремонт многоквартирных домов"</t>
  </si>
  <si>
    <t>26.8.01.S4790</t>
  </si>
  <si>
    <t>26.8.01.00000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</si>
  <si>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</si>
  <si>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Мероприятия по созданию мест (площадок) накопления твердых коммунальных отходов</t>
  </si>
  <si>
    <t>Исполнение судебных актов</t>
  </si>
  <si>
    <t>29.3.01.42110</t>
  </si>
  <si>
    <t>Иные обязательства, осуществляемые в рамках деятельности органов местного самоуправления</t>
  </si>
  <si>
    <t>Жилищное хозяйство</t>
  </si>
  <si>
    <t>Другие вопросы в области национальной экономики</t>
  </si>
  <si>
    <t>29.3.01.46010</t>
  </si>
  <si>
    <t xml:space="preserve">Приложение № 4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07 апреля 2022 года  № 111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</si>
</sst>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12">
    <font>
      <sz val="11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1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right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right" vertical="top"/>
    </xf>
    <xf numFmtId="0" fontId="7" fillId="0" borderId="0" xfId="0" applyFont="1"/>
    <xf numFmtId="49" fontId="8" fillId="0" borderId="0" xfId="0" applyNumberFormat="1" applyFont="1" applyAlignment="1">
      <alignment horizontal="right" vertical="top" wrapText="1"/>
    </xf>
    <xf numFmtId="0" fontId="9" fillId="2" borderId="1" xfId="0" applyNumberFormat="1" applyFont="1" applyFill="1" applyBorder="1" applyAlignment="1">
      <alignment wrapText="1"/>
    </xf>
    <xf numFmtId="0" fontId="9" fillId="2" borderId="1" xfId="0" applyNumberFormat="1" applyFont="1" applyFill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right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164" fontId="5" fillId="2" borderId="6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185"/>
  <sheetViews>
    <sheetView tabSelected="1" workbookViewId="0">
      <selection activeCell="A6" sqref="A6:AO6"/>
    </sheetView>
  </sheetViews>
  <sheetFormatPr defaultRowHeight="14.45" customHeight="1"/>
  <cols>
    <col min="1" max="1" width="77" customWidth="1"/>
    <col min="2" max="2" width="16.28515625" customWidth="1"/>
    <col min="3" max="16" width="12.7109375" hidden="1" customWidth="1"/>
    <col min="17" max="17" width="9.7109375" customWidth="1"/>
    <col min="18" max="19" width="4.7109375" customWidth="1"/>
    <col min="20" max="20" width="13.7109375" customWidth="1"/>
    <col min="21" max="21" width="16.7109375" customWidth="1"/>
    <col min="22" max="24" width="8" hidden="1"/>
    <col min="25" max="25" width="16.7109375" hidden="1" customWidth="1"/>
    <col min="26" max="45" width="8" hidden="1"/>
  </cols>
  <sheetData>
    <row r="1" spans="1:46" ht="15" customHeight="1">
      <c r="A1" s="14"/>
      <c r="B1" s="23" t="s">
        <v>247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6" ht="14.45" customHeight="1">
      <c r="A2" s="24"/>
      <c r="B2" s="25" t="s">
        <v>289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</row>
    <row r="3" spans="1:46" ht="33.75" customHeight="1">
      <c r="A3" s="2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4"/>
    </row>
    <row r="4" spans="1:46" ht="15.75" customHeight="1">
      <c r="A4" s="26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4"/>
    </row>
    <row r="5" spans="1:46" ht="69" customHeight="1">
      <c r="A5" s="26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4"/>
    </row>
    <row r="6" spans="1:46" ht="59.85" customHeight="1">
      <c r="A6" s="28" t="s">
        <v>257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9"/>
      <c r="AQ6" s="29"/>
      <c r="AR6" s="29"/>
      <c r="AS6" s="29"/>
      <c r="AT6" s="24"/>
    </row>
    <row r="7" spans="1:46" ht="17.100000000000001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1" t="s">
        <v>248</v>
      </c>
      <c r="V7" s="31"/>
      <c r="W7" s="31"/>
      <c r="X7" s="31"/>
      <c r="Y7" s="32" t="s">
        <v>0</v>
      </c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24"/>
    </row>
    <row r="8" spans="1:46" ht="15" customHeight="1">
      <c r="A8" s="33" t="s">
        <v>1</v>
      </c>
      <c r="B8" s="33" t="s">
        <v>2</v>
      </c>
      <c r="C8" s="33" t="s">
        <v>2</v>
      </c>
      <c r="D8" s="33" t="s">
        <v>2</v>
      </c>
      <c r="E8" s="33" t="s">
        <v>2</v>
      </c>
      <c r="F8" s="33" t="s">
        <v>2</v>
      </c>
      <c r="G8" s="33" t="s">
        <v>2</v>
      </c>
      <c r="H8" s="33" t="s">
        <v>2</v>
      </c>
      <c r="I8" s="33" t="s">
        <v>2</v>
      </c>
      <c r="J8" s="33" t="s">
        <v>2</v>
      </c>
      <c r="K8" s="33" t="s">
        <v>2</v>
      </c>
      <c r="L8" s="33" t="s">
        <v>2</v>
      </c>
      <c r="M8" s="33" t="s">
        <v>2</v>
      </c>
      <c r="N8" s="33" t="s">
        <v>2</v>
      </c>
      <c r="O8" s="33" t="s">
        <v>2</v>
      </c>
      <c r="P8" s="33" t="s">
        <v>2</v>
      </c>
      <c r="Q8" s="33" t="s">
        <v>3</v>
      </c>
      <c r="R8" s="33" t="s">
        <v>4</v>
      </c>
      <c r="S8" s="33" t="s">
        <v>11</v>
      </c>
      <c r="T8" s="33" t="s">
        <v>258</v>
      </c>
      <c r="U8" s="33" t="s">
        <v>259</v>
      </c>
      <c r="V8" s="33" t="s">
        <v>7</v>
      </c>
      <c r="W8" s="33" t="s">
        <v>8</v>
      </c>
      <c r="X8" s="33" t="s">
        <v>9</v>
      </c>
      <c r="Y8" s="33" t="s">
        <v>10</v>
      </c>
      <c r="Z8" s="34" t="s">
        <v>6</v>
      </c>
      <c r="AA8" s="34" t="s">
        <v>7</v>
      </c>
      <c r="AB8" s="34" t="s">
        <v>8</v>
      </c>
      <c r="AC8" s="34" t="s">
        <v>9</v>
      </c>
      <c r="AD8" s="34" t="s">
        <v>10</v>
      </c>
      <c r="AE8" s="34" t="s">
        <v>6</v>
      </c>
      <c r="AF8" s="34" t="s">
        <v>7</v>
      </c>
      <c r="AG8" s="34" t="s">
        <v>8</v>
      </c>
      <c r="AH8" s="34" t="s">
        <v>9</v>
      </c>
      <c r="AI8" s="34" t="s">
        <v>10</v>
      </c>
      <c r="AJ8" s="34" t="s">
        <v>12</v>
      </c>
      <c r="AK8" s="34" t="s">
        <v>13</v>
      </c>
      <c r="AL8" s="34" t="s">
        <v>14</v>
      </c>
      <c r="AM8" s="34" t="s">
        <v>15</v>
      </c>
      <c r="AN8" s="34" t="s">
        <v>16</v>
      </c>
      <c r="AO8" s="34" t="s">
        <v>17</v>
      </c>
      <c r="AP8" s="34" t="s">
        <v>18</v>
      </c>
      <c r="AQ8" s="34" t="s">
        <v>19</v>
      </c>
      <c r="AR8" s="34" t="s">
        <v>20</v>
      </c>
      <c r="AS8" s="34" t="s">
        <v>21</v>
      </c>
      <c r="AT8" s="24"/>
    </row>
    <row r="9" spans="1:46" ht="23.25" customHeight="1">
      <c r="A9" s="33"/>
      <c r="B9" s="33" t="s">
        <v>2</v>
      </c>
      <c r="C9" s="33" t="s">
        <v>2</v>
      </c>
      <c r="D9" s="33" t="s">
        <v>2</v>
      </c>
      <c r="E9" s="33" t="s">
        <v>2</v>
      </c>
      <c r="F9" s="33" t="s">
        <v>2</v>
      </c>
      <c r="G9" s="33" t="s">
        <v>2</v>
      </c>
      <c r="H9" s="33" t="s">
        <v>2</v>
      </c>
      <c r="I9" s="33" t="s">
        <v>2</v>
      </c>
      <c r="J9" s="33" t="s">
        <v>2</v>
      </c>
      <c r="K9" s="33" t="s">
        <v>2</v>
      </c>
      <c r="L9" s="33" t="s">
        <v>2</v>
      </c>
      <c r="M9" s="33" t="s">
        <v>2</v>
      </c>
      <c r="N9" s="33" t="s">
        <v>2</v>
      </c>
      <c r="O9" s="33" t="s">
        <v>2</v>
      </c>
      <c r="P9" s="33" t="s">
        <v>2</v>
      </c>
      <c r="Q9" s="33" t="s">
        <v>3</v>
      </c>
      <c r="R9" s="33" t="s">
        <v>4</v>
      </c>
      <c r="S9" s="33" t="s">
        <v>5</v>
      </c>
      <c r="T9" s="33" t="s">
        <v>6</v>
      </c>
      <c r="U9" s="33" t="s">
        <v>6</v>
      </c>
      <c r="V9" s="33" t="s">
        <v>7</v>
      </c>
      <c r="W9" s="33" t="s">
        <v>8</v>
      </c>
      <c r="X9" s="33" t="s">
        <v>9</v>
      </c>
      <c r="Y9" s="33" t="s">
        <v>10</v>
      </c>
      <c r="Z9" s="34" t="s">
        <v>6</v>
      </c>
      <c r="AA9" s="34" t="s">
        <v>7</v>
      </c>
      <c r="AB9" s="34" t="s">
        <v>8</v>
      </c>
      <c r="AC9" s="34" t="s">
        <v>9</v>
      </c>
      <c r="AD9" s="34" t="s">
        <v>10</v>
      </c>
      <c r="AE9" s="34" t="s">
        <v>6</v>
      </c>
      <c r="AF9" s="34" t="s">
        <v>7</v>
      </c>
      <c r="AG9" s="34" t="s">
        <v>8</v>
      </c>
      <c r="AH9" s="34" t="s">
        <v>9</v>
      </c>
      <c r="AI9" s="34" t="s">
        <v>10</v>
      </c>
      <c r="AJ9" s="34" t="s">
        <v>6</v>
      </c>
      <c r="AK9" s="34" t="s">
        <v>7</v>
      </c>
      <c r="AL9" s="34" t="s">
        <v>8</v>
      </c>
      <c r="AM9" s="34" t="s">
        <v>9</v>
      </c>
      <c r="AN9" s="34" t="s">
        <v>10</v>
      </c>
      <c r="AO9" s="34" t="s">
        <v>6</v>
      </c>
      <c r="AP9" s="34" t="s">
        <v>7</v>
      </c>
      <c r="AQ9" s="34" t="s">
        <v>8</v>
      </c>
      <c r="AR9" s="34" t="s">
        <v>9</v>
      </c>
      <c r="AS9" s="34" t="s">
        <v>10</v>
      </c>
      <c r="AT9" s="24"/>
    </row>
    <row r="10" spans="1:46" ht="15.75" hidden="1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24"/>
    </row>
    <row r="11" spans="1:46" ht="17.100000000000001" customHeight="1">
      <c r="A11" s="17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  <c r="R11" s="18"/>
      <c r="S11" s="18"/>
      <c r="T11" s="20">
        <f>T12</f>
        <v>62334.031000000003</v>
      </c>
      <c r="U11" s="20">
        <f>U12</f>
        <v>6908.31</v>
      </c>
      <c r="V11" s="20">
        <v>297.39999999999998</v>
      </c>
      <c r="W11" s="20">
        <v>66527</v>
      </c>
      <c r="X11" s="20"/>
      <c r="Y11" s="20">
        <v>9700.2000000000007</v>
      </c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8">
        <v>32039.8</v>
      </c>
      <c r="AK11" s="38">
        <v>297.39999999999998</v>
      </c>
      <c r="AL11" s="38">
        <v>7107.4</v>
      </c>
      <c r="AM11" s="38"/>
      <c r="AN11" s="38">
        <v>284.60000000000002</v>
      </c>
      <c r="AO11" s="38">
        <v>24067.7</v>
      </c>
      <c r="AP11" s="39"/>
      <c r="AQ11" s="38">
        <v>3.5</v>
      </c>
      <c r="AR11" s="38"/>
      <c r="AS11" s="40"/>
      <c r="AT11" s="24"/>
    </row>
    <row r="12" spans="1:46" ht="34.15" customHeight="1">
      <c r="A12" s="17" t="s">
        <v>23</v>
      </c>
      <c r="B12" s="18" t="s">
        <v>24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  <c r="R12" s="18"/>
      <c r="S12" s="18"/>
      <c r="T12" s="20">
        <f>T13+T18+T48+T60+T75+T100+T112+T126</f>
        <v>62334.031000000003</v>
      </c>
      <c r="U12" s="20">
        <f>U13+U18+U48+U60+U75+U100+U112+U126</f>
        <v>6908.31</v>
      </c>
      <c r="V12" s="20">
        <v>297.39999999999998</v>
      </c>
      <c r="W12" s="20">
        <v>66527</v>
      </c>
      <c r="X12" s="20"/>
      <c r="Y12" s="20">
        <v>9700.2000000000007</v>
      </c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8">
        <v>32039.8</v>
      </c>
      <c r="AK12" s="38">
        <v>297.39999999999998</v>
      </c>
      <c r="AL12" s="38">
        <v>7107.4</v>
      </c>
      <c r="AM12" s="38"/>
      <c r="AN12" s="38">
        <v>284.60000000000002</v>
      </c>
      <c r="AO12" s="38">
        <v>24067.7</v>
      </c>
      <c r="AP12" s="39"/>
      <c r="AQ12" s="38">
        <v>3.5</v>
      </c>
      <c r="AR12" s="38"/>
      <c r="AS12" s="40"/>
      <c r="AT12" s="24"/>
    </row>
    <row r="13" spans="1:46" ht="34.15" customHeight="1">
      <c r="A13" s="17" t="s">
        <v>25</v>
      </c>
      <c r="B13" s="18" t="s">
        <v>26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  <c r="R13" s="18"/>
      <c r="S13" s="18"/>
      <c r="T13" s="20">
        <f>T14</f>
        <v>50</v>
      </c>
      <c r="U13" s="20">
        <f t="shared" ref="T13:U15" si="0">U14</f>
        <v>0</v>
      </c>
      <c r="V13" s="20"/>
      <c r="W13" s="20"/>
      <c r="X13" s="20"/>
      <c r="Y13" s="20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8">
        <v>20</v>
      </c>
      <c r="AK13" s="38"/>
      <c r="AL13" s="38"/>
      <c r="AM13" s="38"/>
      <c r="AN13" s="38"/>
      <c r="AO13" s="38">
        <v>20</v>
      </c>
      <c r="AP13" s="39"/>
      <c r="AQ13" s="38"/>
      <c r="AR13" s="38"/>
      <c r="AS13" s="40"/>
      <c r="AT13" s="24"/>
    </row>
    <row r="14" spans="1:46" ht="34.15" customHeight="1">
      <c r="A14" s="17" t="s">
        <v>27</v>
      </c>
      <c r="B14" s="18" t="s">
        <v>28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  <c r="R14" s="18"/>
      <c r="S14" s="18"/>
      <c r="T14" s="20">
        <f t="shared" si="0"/>
        <v>50</v>
      </c>
      <c r="U14" s="20">
        <f>U15</f>
        <v>0</v>
      </c>
      <c r="V14" s="20"/>
      <c r="W14" s="20"/>
      <c r="X14" s="20"/>
      <c r="Y14" s="20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8">
        <v>20</v>
      </c>
      <c r="AK14" s="38"/>
      <c r="AL14" s="38"/>
      <c r="AM14" s="38"/>
      <c r="AN14" s="38"/>
      <c r="AO14" s="38">
        <v>20</v>
      </c>
      <c r="AP14" s="39"/>
      <c r="AQ14" s="38"/>
      <c r="AR14" s="38"/>
      <c r="AS14" s="40"/>
      <c r="AT14" s="24"/>
    </row>
    <row r="15" spans="1:46" ht="34.15" customHeight="1">
      <c r="A15" s="17" t="s">
        <v>29</v>
      </c>
      <c r="B15" s="18" t="s">
        <v>30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  <c r="R15" s="18"/>
      <c r="S15" s="18"/>
      <c r="T15" s="20">
        <f t="shared" si="0"/>
        <v>50</v>
      </c>
      <c r="U15" s="20">
        <f t="shared" si="0"/>
        <v>0</v>
      </c>
      <c r="V15" s="20"/>
      <c r="W15" s="20"/>
      <c r="X15" s="20"/>
      <c r="Y15" s="20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8">
        <v>20</v>
      </c>
      <c r="AK15" s="38"/>
      <c r="AL15" s="38"/>
      <c r="AM15" s="38"/>
      <c r="AN15" s="38"/>
      <c r="AO15" s="38">
        <v>20</v>
      </c>
      <c r="AP15" s="39"/>
      <c r="AQ15" s="38"/>
      <c r="AR15" s="38"/>
      <c r="AS15" s="40"/>
      <c r="AT15" s="24"/>
    </row>
    <row r="16" spans="1:46" ht="34.15" customHeight="1">
      <c r="A16" s="2" t="s">
        <v>31</v>
      </c>
      <c r="B16" s="3" t="s">
        <v>32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  <c r="R16" s="3"/>
      <c r="S16" s="3"/>
      <c r="T16" s="4">
        <f>T17</f>
        <v>50</v>
      </c>
      <c r="U16" s="4">
        <v>0</v>
      </c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6">
        <v>20</v>
      </c>
      <c r="AK16" s="6"/>
      <c r="AL16" s="6"/>
      <c r="AM16" s="6"/>
      <c r="AN16" s="6"/>
      <c r="AO16" s="6">
        <v>20</v>
      </c>
      <c r="AP16" s="7"/>
      <c r="AQ16" s="6"/>
      <c r="AR16" s="6"/>
      <c r="AS16" s="8"/>
    </row>
    <row r="17" spans="1:45" ht="51.4" customHeight="1">
      <c r="A17" s="2" t="s">
        <v>33</v>
      </c>
      <c r="B17" s="3" t="s">
        <v>32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" t="s">
        <v>34</v>
      </c>
      <c r="R17" s="3" t="s">
        <v>35</v>
      </c>
      <c r="S17" s="3" t="s">
        <v>36</v>
      </c>
      <c r="T17" s="4">
        <v>50</v>
      </c>
      <c r="U17" s="4">
        <v>0</v>
      </c>
      <c r="V17" s="4"/>
      <c r="W17" s="4"/>
      <c r="X17" s="4"/>
      <c r="Y17" s="4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6">
        <v>20</v>
      </c>
      <c r="AK17" s="6"/>
      <c r="AL17" s="6"/>
      <c r="AM17" s="6"/>
      <c r="AN17" s="6"/>
      <c r="AO17" s="6">
        <v>20</v>
      </c>
      <c r="AP17" s="7"/>
      <c r="AQ17" s="6"/>
      <c r="AR17" s="6"/>
      <c r="AS17" s="8"/>
    </row>
    <row r="18" spans="1:45" ht="34.15" customHeight="1">
      <c r="A18" s="2" t="s">
        <v>37</v>
      </c>
      <c r="B18" s="3" t="s">
        <v>38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1"/>
      <c r="R18" s="3"/>
      <c r="S18" s="3"/>
      <c r="T18" s="4">
        <f>T19</f>
        <v>13960.81</v>
      </c>
      <c r="U18" s="4">
        <f>U19</f>
        <v>3159.3000000000006</v>
      </c>
      <c r="V18" s="4"/>
      <c r="W18" s="4">
        <v>1504.3</v>
      </c>
      <c r="X18" s="4"/>
      <c r="Y18" s="4">
        <v>1071.2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6">
        <v>7988.2</v>
      </c>
      <c r="AK18" s="6"/>
      <c r="AL18" s="6"/>
      <c r="AM18" s="6"/>
      <c r="AN18" s="6"/>
      <c r="AO18" s="6">
        <v>7988.2</v>
      </c>
      <c r="AP18" s="7"/>
      <c r="AQ18" s="6"/>
      <c r="AR18" s="6"/>
      <c r="AS18" s="8"/>
    </row>
    <row r="19" spans="1:45" ht="34.15" customHeight="1">
      <c r="A19" s="2" t="s">
        <v>27</v>
      </c>
      <c r="B19" s="3" t="s">
        <v>39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1"/>
      <c r="R19" s="3"/>
      <c r="S19" s="3"/>
      <c r="T19" s="4">
        <f>T20+T29+T39+T45+T35+T37</f>
        <v>13960.81</v>
      </c>
      <c r="U19" s="4">
        <f>U20+U29+U39+U45+U35+U37</f>
        <v>3159.3000000000006</v>
      </c>
      <c r="V19" s="4"/>
      <c r="W19" s="4">
        <v>1504.3</v>
      </c>
      <c r="X19" s="4"/>
      <c r="Y19" s="4">
        <v>1071.2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6">
        <v>7988.2</v>
      </c>
      <c r="AK19" s="6"/>
      <c r="AL19" s="6"/>
      <c r="AM19" s="6"/>
      <c r="AN19" s="6"/>
      <c r="AO19" s="6">
        <v>7988.2</v>
      </c>
      <c r="AP19" s="7"/>
      <c r="AQ19" s="6"/>
      <c r="AR19" s="6"/>
      <c r="AS19" s="8"/>
    </row>
    <row r="20" spans="1:45" ht="34.15" customHeight="1">
      <c r="A20" s="2" t="s">
        <v>40</v>
      </c>
      <c r="B20" s="3" t="s">
        <v>41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1"/>
      <c r="R20" s="3"/>
      <c r="S20" s="3"/>
      <c r="T20" s="4">
        <f>T21+T24+T27</f>
        <v>10222.58</v>
      </c>
      <c r="U20" s="4">
        <f>U21+U24+U27</f>
        <v>2584.2630000000004</v>
      </c>
      <c r="V20" s="4"/>
      <c r="W20" s="4">
        <v>872.6</v>
      </c>
      <c r="X20" s="4"/>
      <c r="Y20" s="4">
        <v>872.6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6">
        <v>4677.5</v>
      </c>
      <c r="AK20" s="6"/>
      <c r="AL20" s="6"/>
      <c r="AM20" s="6"/>
      <c r="AN20" s="6"/>
      <c r="AO20" s="6">
        <v>4677.5</v>
      </c>
      <c r="AP20" s="7"/>
      <c r="AQ20" s="6"/>
      <c r="AR20" s="6"/>
      <c r="AS20" s="8"/>
    </row>
    <row r="21" spans="1:45" ht="34.15" customHeight="1">
      <c r="A21" s="2" t="s">
        <v>42</v>
      </c>
      <c r="B21" s="3" t="s">
        <v>43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"/>
      <c r="R21" s="3"/>
      <c r="S21" s="3"/>
      <c r="T21" s="4">
        <f>T22+T23</f>
        <v>6509.58</v>
      </c>
      <c r="U21" s="4">
        <f>U22+U23</f>
        <v>1964.2600000000002</v>
      </c>
      <c r="V21" s="4"/>
      <c r="W21" s="4"/>
      <c r="X21" s="4"/>
      <c r="Y21" s="4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6">
        <v>4052.5</v>
      </c>
      <c r="AK21" s="6"/>
      <c r="AL21" s="6"/>
      <c r="AM21" s="6"/>
      <c r="AN21" s="6"/>
      <c r="AO21" s="6">
        <v>4052.5</v>
      </c>
      <c r="AP21" s="7"/>
      <c r="AQ21" s="6"/>
      <c r="AR21" s="6"/>
      <c r="AS21" s="8"/>
    </row>
    <row r="22" spans="1:45" ht="51.4" customHeight="1">
      <c r="A22" s="2" t="s">
        <v>44</v>
      </c>
      <c r="B22" s="3" t="s">
        <v>43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1" t="s">
        <v>45</v>
      </c>
      <c r="R22" s="3" t="s">
        <v>46</v>
      </c>
      <c r="S22" s="3" t="s">
        <v>35</v>
      </c>
      <c r="T22" s="4">
        <v>1705.58</v>
      </c>
      <c r="U22" s="4">
        <v>455.36</v>
      </c>
      <c r="V22" s="4"/>
      <c r="W22" s="4"/>
      <c r="X22" s="4"/>
      <c r="Y22" s="4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6">
        <v>2748.3</v>
      </c>
      <c r="AK22" s="6"/>
      <c r="AL22" s="6"/>
      <c r="AM22" s="6"/>
      <c r="AN22" s="6"/>
      <c r="AO22" s="6">
        <v>2748.3</v>
      </c>
      <c r="AP22" s="7"/>
      <c r="AQ22" s="6"/>
      <c r="AR22" s="6"/>
      <c r="AS22" s="8"/>
    </row>
    <row r="23" spans="1:45" ht="51.4" customHeight="1">
      <c r="A23" s="2" t="s">
        <v>47</v>
      </c>
      <c r="B23" s="3" t="s">
        <v>43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" t="s">
        <v>34</v>
      </c>
      <c r="R23" s="3" t="s">
        <v>46</v>
      </c>
      <c r="S23" s="3" t="s">
        <v>35</v>
      </c>
      <c r="T23" s="4">
        <v>4804</v>
      </c>
      <c r="U23" s="4">
        <v>1508.9</v>
      </c>
      <c r="V23" s="4"/>
      <c r="W23" s="4"/>
      <c r="X23" s="4"/>
      <c r="Y23" s="4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>
        <v>1304.2</v>
      </c>
      <c r="AK23" s="6"/>
      <c r="AL23" s="6"/>
      <c r="AM23" s="6"/>
      <c r="AN23" s="6"/>
      <c r="AO23" s="6">
        <v>1304.2</v>
      </c>
      <c r="AP23" s="7"/>
      <c r="AQ23" s="6"/>
      <c r="AR23" s="6"/>
      <c r="AS23" s="8"/>
    </row>
    <row r="24" spans="1:45" ht="34.15" customHeight="1">
      <c r="A24" s="2" t="s">
        <v>48</v>
      </c>
      <c r="B24" s="3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  <c r="R24" s="3"/>
      <c r="S24" s="3"/>
      <c r="T24" s="4">
        <f>T25+T26</f>
        <v>610</v>
      </c>
      <c r="U24" s="4">
        <f>U25+U26</f>
        <v>98.8</v>
      </c>
      <c r="V24" s="4"/>
      <c r="W24" s="4"/>
      <c r="X24" s="4"/>
      <c r="Y24" s="4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6">
        <v>625</v>
      </c>
      <c r="AK24" s="6"/>
      <c r="AL24" s="6"/>
      <c r="AM24" s="6"/>
      <c r="AN24" s="6"/>
      <c r="AO24" s="6">
        <v>625</v>
      </c>
      <c r="AP24" s="7"/>
      <c r="AQ24" s="6"/>
      <c r="AR24" s="6"/>
      <c r="AS24" s="8"/>
    </row>
    <row r="25" spans="1:45" ht="51.4" customHeight="1">
      <c r="A25" s="2" t="s">
        <v>50</v>
      </c>
      <c r="B25" s="3" t="s">
        <v>49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 t="s">
        <v>34</v>
      </c>
      <c r="R25" s="3" t="s">
        <v>46</v>
      </c>
      <c r="S25" s="3" t="s">
        <v>35</v>
      </c>
      <c r="T25" s="4">
        <v>600</v>
      </c>
      <c r="U25" s="4">
        <v>98.8</v>
      </c>
      <c r="V25" s="4"/>
      <c r="W25" s="4"/>
      <c r="X25" s="4"/>
      <c r="Y25" s="4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>
        <v>625</v>
      </c>
      <c r="AK25" s="6"/>
      <c r="AL25" s="6"/>
      <c r="AM25" s="6"/>
      <c r="AN25" s="6"/>
      <c r="AO25" s="6">
        <v>625</v>
      </c>
      <c r="AP25" s="7"/>
      <c r="AQ25" s="6"/>
      <c r="AR25" s="6"/>
      <c r="AS25" s="8"/>
    </row>
    <row r="26" spans="1:45" ht="51.4" customHeight="1">
      <c r="A26" s="17" t="s">
        <v>264</v>
      </c>
      <c r="B26" s="18" t="s">
        <v>49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9">
        <v>850</v>
      </c>
      <c r="R26" s="18" t="s">
        <v>46</v>
      </c>
      <c r="S26" s="18" t="s">
        <v>35</v>
      </c>
      <c r="T26" s="20">
        <v>10</v>
      </c>
      <c r="U26" s="20">
        <v>0</v>
      </c>
      <c r="V26" s="4"/>
      <c r="W26" s="4"/>
      <c r="X26" s="4"/>
      <c r="Y26" s="4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6"/>
      <c r="AK26" s="6"/>
      <c r="AL26" s="6"/>
      <c r="AM26" s="6"/>
      <c r="AN26" s="6"/>
      <c r="AO26" s="6"/>
      <c r="AP26" s="7"/>
      <c r="AQ26" s="6"/>
      <c r="AR26" s="6"/>
      <c r="AS26" s="8"/>
    </row>
    <row r="27" spans="1:45" ht="34.15" customHeight="1">
      <c r="A27" s="2" t="s">
        <v>51</v>
      </c>
      <c r="B27" s="3" t="s">
        <v>52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3"/>
      <c r="S27" s="3"/>
      <c r="T27" s="4">
        <f>T28</f>
        <v>3103</v>
      </c>
      <c r="U27" s="4">
        <f>U28</f>
        <v>521.20299999999997</v>
      </c>
      <c r="V27" s="4"/>
      <c r="W27" s="4">
        <v>872.6</v>
      </c>
      <c r="X27" s="4"/>
      <c r="Y27" s="4">
        <v>872.6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6"/>
      <c r="AK27" s="6"/>
      <c r="AL27" s="6"/>
      <c r="AM27" s="6"/>
      <c r="AN27" s="6"/>
      <c r="AO27" s="6"/>
      <c r="AP27" s="7"/>
      <c r="AQ27" s="6"/>
      <c r="AR27" s="6"/>
      <c r="AS27" s="8"/>
    </row>
    <row r="28" spans="1:45" ht="51.4" customHeight="1">
      <c r="A28" s="2" t="s">
        <v>53</v>
      </c>
      <c r="B28" s="3" t="s">
        <v>52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" t="s">
        <v>45</v>
      </c>
      <c r="R28" s="3" t="s">
        <v>46</v>
      </c>
      <c r="S28" s="3" t="s">
        <v>35</v>
      </c>
      <c r="T28" s="4">
        <v>3103</v>
      </c>
      <c r="U28" s="4">
        <v>521.20299999999997</v>
      </c>
      <c r="V28" s="4"/>
      <c r="W28" s="4">
        <v>872.6</v>
      </c>
      <c r="X28" s="4"/>
      <c r="Y28" s="4">
        <v>872.6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6"/>
      <c r="AK28" s="6"/>
      <c r="AL28" s="6"/>
      <c r="AM28" s="6"/>
      <c r="AN28" s="6"/>
      <c r="AO28" s="6"/>
      <c r="AP28" s="7"/>
      <c r="AQ28" s="6"/>
      <c r="AR28" s="6"/>
      <c r="AS28" s="8"/>
    </row>
    <row r="29" spans="1:45" ht="34.15" customHeight="1">
      <c r="A29" s="2" t="s">
        <v>54</v>
      </c>
      <c r="B29" s="3" t="s">
        <v>55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"/>
      <c r="R29" s="3"/>
      <c r="S29" s="3"/>
      <c r="T29" s="4">
        <f>T30+T33</f>
        <v>1350.8</v>
      </c>
      <c r="U29" s="4">
        <f>U30+U33</f>
        <v>176.447</v>
      </c>
      <c r="V29" s="4"/>
      <c r="W29" s="4">
        <v>174.5</v>
      </c>
      <c r="X29" s="4"/>
      <c r="Y29" s="4">
        <v>174.5</v>
      </c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6">
        <v>828.7</v>
      </c>
      <c r="AK29" s="6"/>
      <c r="AL29" s="6"/>
      <c r="AM29" s="6"/>
      <c r="AN29" s="6"/>
      <c r="AO29" s="6">
        <v>828.7</v>
      </c>
      <c r="AP29" s="7"/>
      <c r="AQ29" s="6"/>
      <c r="AR29" s="6"/>
      <c r="AS29" s="8"/>
    </row>
    <row r="30" spans="1:45" ht="34.15" customHeight="1">
      <c r="A30" s="2" t="s">
        <v>42</v>
      </c>
      <c r="B30" s="3" t="s">
        <v>56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"/>
      <c r="R30" s="3"/>
      <c r="S30" s="3"/>
      <c r="T30" s="4">
        <f>T31+T32</f>
        <v>829.8</v>
      </c>
      <c r="U30" s="4">
        <f>U31+U32</f>
        <v>93.646999999999991</v>
      </c>
      <c r="V30" s="4"/>
      <c r="W30" s="4"/>
      <c r="X30" s="4"/>
      <c r="Y30" s="4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6">
        <v>828.7</v>
      </c>
      <c r="AK30" s="6"/>
      <c r="AL30" s="6"/>
      <c r="AM30" s="6"/>
      <c r="AN30" s="6"/>
      <c r="AO30" s="6">
        <v>828.7</v>
      </c>
      <c r="AP30" s="7"/>
      <c r="AQ30" s="6"/>
      <c r="AR30" s="6"/>
      <c r="AS30" s="8"/>
    </row>
    <row r="31" spans="1:45" ht="51.4" customHeight="1">
      <c r="A31" s="2" t="s">
        <v>44</v>
      </c>
      <c r="B31" s="3" t="s">
        <v>56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 t="s">
        <v>45</v>
      </c>
      <c r="R31" s="3" t="s">
        <v>46</v>
      </c>
      <c r="S31" s="3" t="s">
        <v>35</v>
      </c>
      <c r="T31" s="4">
        <v>579.79999999999995</v>
      </c>
      <c r="U31" s="4">
        <v>78.126999999999995</v>
      </c>
      <c r="V31" s="4"/>
      <c r="W31" s="4"/>
      <c r="X31" s="4"/>
      <c r="Y31" s="4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6">
        <v>549.79999999999995</v>
      </c>
      <c r="AK31" s="6"/>
      <c r="AL31" s="6"/>
      <c r="AM31" s="6"/>
      <c r="AN31" s="6"/>
      <c r="AO31" s="6">
        <v>549.79999999999995</v>
      </c>
      <c r="AP31" s="7"/>
      <c r="AQ31" s="6"/>
      <c r="AR31" s="6"/>
      <c r="AS31" s="8"/>
    </row>
    <row r="32" spans="1:45" ht="51.4" customHeight="1">
      <c r="A32" s="2" t="s">
        <v>47</v>
      </c>
      <c r="B32" s="3" t="s">
        <v>56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 t="s">
        <v>34</v>
      </c>
      <c r="R32" s="3" t="s">
        <v>46</v>
      </c>
      <c r="S32" s="3" t="s">
        <v>35</v>
      </c>
      <c r="T32" s="4">
        <v>250</v>
      </c>
      <c r="U32" s="4">
        <v>15.52</v>
      </c>
      <c r="V32" s="4"/>
      <c r="W32" s="4"/>
      <c r="X32" s="4"/>
      <c r="Y32" s="4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6">
        <v>278.89999999999998</v>
      </c>
      <c r="AK32" s="6"/>
      <c r="AL32" s="6"/>
      <c r="AM32" s="6"/>
      <c r="AN32" s="6"/>
      <c r="AO32" s="6">
        <v>278.89999999999998</v>
      </c>
      <c r="AP32" s="7"/>
      <c r="AQ32" s="6"/>
      <c r="AR32" s="6"/>
      <c r="AS32" s="8"/>
    </row>
    <row r="33" spans="1:45" ht="34.15" customHeight="1">
      <c r="A33" s="2" t="s">
        <v>51</v>
      </c>
      <c r="B33" s="3" t="s">
        <v>57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"/>
      <c r="R33" s="3"/>
      <c r="S33" s="3"/>
      <c r="T33" s="4">
        <f>T34</f>
        <v>521</v>
      </c>
      <c r="U33" s="4">
        <v>82.8</v>
      </c>
      <c r="V33" s="4"/>
      <c r="W33" s="4">
        <v>174.5</v>
      </c>
      <c r="X33" s="4"/>
      <c r="Y33" s="4">
        <v>174.5</v>
      </c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6"/>
      <c r="AK33" s="6"/>
      <c r="AL33" s="6"/>
      <c r="AM33" s="6"/>
      <c r="AN33" s="6"/>
      <c r="AO33" s="6"/>
      <c r="AP33" s="7"/>
      <c r="AQ33" s="6"/>
      <c r="AR33" s="6"/>
      <c r="AS33" s="8"/>
    </row>
    <row r="34" spans="1:45" ht="51.4" customHeight="1">
      <c r="A34" s="2" t="s">
        <v>53</v>
      </c>
      <c r="B34" s="3" t="s">
        <v>57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" t="s">
        <v>45</v>
      </c>
      <c r="R34" s="3" t="s">
        <v>46</v>
      </c>
      <c r="S34" s="3" t="s">
        <v>35</v>
      </c>
      <c r="T34" s="4">
        <v>521</v>
      </c>
      <c r="U34" s="4">
        <v>82.8</v>
      </c>
      <c r="V34" s="4"/>
      <c r="W34" s="4">
        <v>174.5</v>
      </c>
      <c r="X34" s="4"/>
      <c r="Y34" s="4">
        <v>174.5</v>
      </c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6"/>
      <c r="AK34" s="6"/>
      <c r="AL34" s="6"/>
      <c r="AM34" s="6"/>
      <c r="AN34" s="6"/>
      <c r="AO34" s="6"/>
      <c r="AP34" s="7"/>
      <c r="AQ34" s="6"/>
      <c r="AR34" s="6"/>
      <c r="AS34" s="8"/>
    </row>
    <row r="35" spans="1:45" ht="51.4" customHeight="1">
      <c r="A35" s="2" t="s">
        <v>67</v>
      </c>
      <c r="B35" s="21" t="s">
        <v>265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3"/>
      <c r="R35" s="3"/>
      <c r="S35" s="3"/>
      <c r="T35" s="4">
        <v>292.5</v>
      </c>
      <c r="U35" s="4">
        <v>0</v>
      </c>
      <c r="V35" s="4"/>
      <c r="W35" s="4"/>
      <c r="X35" s="4"/>
      <c r="Y35" s="4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6"/>
      <c r="AK35" s="6"/>
      <c r="AL35" s="6"/>
      <c r="AM35" s="6"/>
      <c r="AN35" s="6"/>
      <c r="AO35" s="6"/>
      <c r="AP35" s="7"/>
      <c r="AQ35" s="6"/>
      <c r="AR35" s="6"/>
      <c r="AS35" s="8"/>
    </row>
    <row r="36" spans="1:45" ht="51.4" customHeight="1">
      <c r="A36" s="2" t="s">
        <v>266</v>
      </c>
      <c r="B36" s="21" t="s">
        <v>265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3">
        <v>240</v>
      </c>
      <c r="R36" s="21" t="s">
        <v>46</v>
      </c>
      <c r="S36" s="21" t="s">
        <v>35</v>
      </c>
      <c r="T36" s="4">
        <v>292.5</v>
      </c>
      <c r="U36" s="4">
        <v>0</v>
      </c>
      <c r="V36" s="4"/>
      <c r="W36" s="4"/>
      <c r="X36" s="4"/>
      <c r="Y36" s="4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6"/>
      <c r="AK36" s="6"/>
      <c r="AL36" s="6"/>
      <c r="AM36" s="6"/>
      <c r="AN36" s="6"/>
      <c r="AO36" s="6"/>
      <c r="AP36" s="7"/>
      <c r="AQ36" s="6"/>
      <c r="AR36" s="6"/>
      <c r="AS36" s="8"/>
    </row>
    <row r="37" spans="1:45" ht="51.4" customHeight="1">
      <c r="A37" s="2" t="s">
        <v>48</v>
      </c>
      <c r="B37" s="21" t="s">
        <v>49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3"/>
      <c r="R37" s="3"/>
      <c r="S37" s="3"/>
      <c r="T37" s="4">
        <v>100</v>
      </c>
      <c r="U37" s="4">
        <v>0</v>
      </c>
      <c r="V37" s="4"/>
      <c r="W37" s="4"/>
      <c r="X37" s="4"/>
      <c r="Y37" s="4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6"/>
      <c r="AK37" s="6"/>
      <c r="AL37" s="6"/>
      <c r="AM37" s="6"/>
      <c r="AN37" s="6"/>
      <c r="AO37" s="6"/>
      <c r="AP37" s="7"/>
      <c r="AQ37" s="6"/>
      <c r="AR37" s="6"/>
      <c r="AS37" s="8"/>
    </row>
    <row r="38" spans="1:45" ht="51.4" customHeight="1">
      <c r="A38" s="2" t="s">
        <v>266</v>
      </c>
      <c r="B38" s="21" t="s">
        <v>49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3">
        <v>240</v>
      </c>
      <c r="R38" s="21" t="s">
        <v>46</v>
      </c>
      <c r="S38" s="21" t="s">
        <v>35</v>
      </c>
      <c r="T38" s="4">
        <v>100</v>
      </c>
      <c r="U38" s="4">
        <v>0</v>
      </c>
      <c r="V38" s="4"/>
      <c r="W38" s="4"/>
      <c r="X38" s="4"/>
      <c r="Y38" s="4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6"/>
      <c r="AK38" s="6"/>
      <c r="AL38" s="6"/>
      <c r="AM38" s="6"/>
      <c r="AN38" s="6"/>
      <c r="AO38" s="6"/>
      <c r="AP38" s="7"/>
      <c r="AQ38" s="6"/>
      <c r="AR38" s="6"/>
      <c r="AS38" s="8"/>
    </row>
    <row r="39" spans="1:45" ht="34.15" customHeight="1">
      <c r="A39" s="2" t="s">
        <v>58</v>
      </c>
      <c r="B39" s="3" t="s">
        <v>59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3"/>
      <c r="R39" s="3"/>
      <c r="S39" s="3"/>
      <c r="T39" s="4">
        <f>T40+T43</f>
        <v>1825.83</v>
      </c>
      <c r="U39" s="4">
        <f>U40+U43</f>
        <v>398.59000000000003</v>
      </c>
      <c r="V39" s="4"/>
      <c r="W39" s="4"/>
      <c r="X39" s="4"/>
      <c r="Y39" s="4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6">
        <v>2482</v>
      </c>
      <c r="AK39" s="6"/>
      <c r="AL39" s="6"/>
      <c r="AM39" s="6"/>
      <c r="AN39" s="6"/>
      <c r="AO39" s="6">
        <v>2482</v>
      </c>
      <c r="AP39" s="7"/>
      <c r="AQ39" s="6"/>
      <c r="AR39" s="6"/>
      <c r="AS39" s="8"/>
    </row>
    <row r="40" spans="1:45" ht="34.15" customHeight="1">
      <c r="A40" s="2" t="s">
        <v>42</v>
      </c>
      <c r="B40" s="3" t="s">
        <v>60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"/>
      <c r="R40" s="3"/>
      <c r="S40" s="3"/>
      <c r="T40" s="4">
        <f>T41+T42</f>
        <v>1665.83</v>
      </c>
      <c r="U40" s="4">
        <f>U41+U42</f>
        <v>380.59000000000003</v>
      </c>
      <c r="V40" s="4"/>
      <c r="W40" s="4"/>
      <c r="X40" s="4"/>
      <c r="Y40" s="4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6">
        <v>2482</v>
      </c>
      <c r="AK40" s="6"/>
      <c r="AL40" s="6"/>
      <c r="AM40" s="6"/>
      <c r="AN40" s="6"/>
      <c r="AO40" s="6">
        <v>2482</v>
      </c>
      <c r="AP40" s="7"/>
      <c r="AQ40" s="6"/>
      <c r="AR40" s="6"/>
      <c r="AS40" s="8"/>
    </row>
    <row r="41" spans="1:45" ht="51.4" customHeight="1">
      <c r="A41" s="2" t="s">
        <v>44</v>
      </c>
      <c r="B41" s="3" t="s">
        <v>60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" t="s">
        <v>45</v>
      </c>
      <c r="R41" s="3" t="s">
        <v>61</v>
      </c>
      <c r="S41" s="3" t="s">
        <v>35</v>
      </c>
      <c r="T41" s="4">
        <v>1475.83</v>
      </c>
      <c r="U41" s="4">
        <v>290.3</v>
      </c>
      <c r="V41" s="4"/>
      <c r="W41" s="4"/>
      <c r="X41" s="4"/>
      <c r="Y41" s="4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6">
        <v>2482</v>
      </c>
      <c r="AK41" s="6"/>
      <c r="AL41" s="6"/>
      <c r="AM41" s="6"/>
      <c r="AN41" s="6"/>
      <c r="AO41" s="6">
        <v>2482</v>
      </c>
      <c r="AP41" s="7"/>
      <c r="AQ41" s="6"/>
      <c r="AR41" s="6"/>
      <c r="AS41" s="8"/>
    </row>
    <row r="42" spans="1:45" ht="51.4" customHeight="1">
      <c r="A42" s="2" t="s">
        <v>47</v>
      </c>
      <c r="B42" s="3" t="s">
        <v>60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" t="s">
        <v>34</v>
      </c>
      <c r="R42" s="3" t="s">
        <v>61</v>
      </c>
      <c r="S42" s="3" t="s">
        <v>35</v>
      </c>
      <c r="T42" s="4">
        <v>190</v>
      </c>
      <c r="U42" s="4">
        <v>90.29</v>
      </c>
      <c r="V42" s="4"/>
      <c r="W42" s="4"/>
      <c r="X42" s="4"/>
      <c r="Y42" s="4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6"/>
      <c r="AK42" s="6"/>
      <c r="AL42" s="6"/>
      <c r="AM42" s="6"/>
      <c r="AN42" s="6"/>
      <c r="AO42" s="6"/>
      <c r="AP42" s="7"/>
      <c r="AQ42" s="6"/>
      <c r="AR42" s="6"/>
      <c r="AS42" s="8"/>
    </row>
    <row r="43" spans="1:45" ht="34.15" customHeight="1">
      <c r="A43" s="2" t="s">
        <v>62</v>
      </c>
      <c r="B43" s="3" t="s">
        <v>63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"/>
      <c r="R43" s="3"/>
      <c r="S43" s="3"/>
      <c r="T43" s="4">
        <f>T44</f>
        <v>160</v>
      </c>
      <c r="U43" s="4">
        <f>U44</f>
        <v>18</v>
      </c>
      <c r="V43" s="4"/>
      <c r="W43" s="4"/>
      <c r="X43" s="4"/>
      <c r="Y43" s="4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6"/>
      <c r="AK43" s="6"/>
      <c r="AL43" s="6"/>
      <c r="AM43" s="6"/>
      <c r="AN43" s="6"/>
      <c r="AO43" s="6"/>
      <c r="AP43" s="7"/>
      <c r="AQ43" s="6"/>
      <c r="AR43" s="6"/>
      <c r="AS43" s="8"/>
    </row>
    <row r="44" spans="1:45" ht="51.4" customHeight="1">
      <c r="A44" s="2" t="s">
        <v>64</v>
      </c>
      <c r="B44" s="3" t="s">
        <v>63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" t="s">
        <v>34</v>
      </c>
      <c r="R44" s="3" t="s">
        <v>61</v>
      </c>
      <c r="S44" s="3" t="s">
        <v>35</v>
      </c>
      <c r="T44" s="4">
        <v>160</v>
      </c>
      <c r="U44" s="4">
        <v>18</v>
      </c>
      <c r="V44" s="4"/>
      <c r="W44" s="4"/>
      <c r="X44" s="4"/>
      <c r="Y44" s="4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6"/>
      <c r="AK44" s="6"/>
      <c r="AL44" s="6"/>
      <c r="AM44" s="6"/>
      <c r="AN44" s="6"/>
      <c r="AO44" s="6"/>
      <c r="AP44" s="7"/>
      <c r="AQ44" s="6"/>
      <c r="AR44" s="6"/>
      <c r="AS44" s="8"/>
    </row>
    <row r="45" spans="1:45" ht="34.15" customHeight="1">
      <c r="A45" s="2" t="s">
        <v>65</v>
      </c>
      <c r="B45" s="3" t="s">
        <v>66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"/>
      <c r="R45" s="3"/>
      <c r="S45" s="3"/>
      <c r="T45" s="4">
        <f>T46</f>
        <v>169.1</v>
      </c>
      <c r="U45" s="4">
        <f>U46</f>
        <v>0</v>
      </c>
      <c r="V45" s="4"/>
      <c r="W45" s="4">
        <v>457.2</v>
      </c>
      <c r="X45" s="4"/>
      <c r="Y45" s="4">
        <v>24.1</v>
      </c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6"/>
      <c r="AK45" s="6"/>
      <c r="AL45" s="6"/>
      <c r="AM45" s="6"/>
      <c r="AN45" s="6"/>
      <c r="AO45" s="6"/>
      <c r="AP45" s="7"/>
      <c r="AQ45" s="6"/>
      <c r="AR45" s="6"/>
      <c r="AS45" s="8"/>
    </row>
    <row r="46" spans="1:45" ht="34.15" customHeight="1">
      <c r="A46" s="2" t="s">
        <v>67</v>
      </c>
      <c r="B46" s="3" t="s">
        <v>68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"/>
      <c r="R46" s="3"/>
      <c r="S46" s="3"/>
      <c r="T46" s="4">
        <f>T47</f>
        <v>169.1</v>
      </c>
      <c r="U46" s="4">
        <f>U47</f>
        <v>0</v>
      </c>
      <c r="V46" s="4"/>
      <c r="W46" s="4">
        <v>457.2</v>
      </c>
      <c r="X46" s="4"/>
      <c r="Y46" s="4">
        <v>24.1</v>
      </c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6"/>
      <c r="AK46" s="6"/>
      <c r="AL46" s="6"/>
      <c r="AM46" s="6"/>
      <c r="AN46" s="6"/>
      <c r="AO46" s="6"/>
      <c r="AP46" s="7"/>
      <c r="AQ46" s="6"/>
      <c r="AR46" s="6"/>
      <c r="AS46" s="8"/>
    </row>
    <row r="47" spans="1:45" ht="51.4" customHeight="1">
      <c r="A47" s="2" t="s">
        <v>69</v>
      </c>
      <c r="B47" s="3" t="s">
        <v>68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1" t="s">
        <v>34</v>
      </c>
      <c r="R47" s="3" t="s">
        <v>61</v>
      </c>
      <c r="S47" s="3" t="s">
        <v>35</v>
      </c>
      <c r="T47" s="4">
        <v>169.1</v>
      </c>
      <c r="U47" s="4">
        <v>0</v>
      </c>
      <c r="V47" s="4"/>
      <c r="W47" s="4">
        <v>457.2</v>
      </c>
      <c r="X47" s="4"/>
      <c r="Y47" s="4">
        <v>24.1</v>
      </c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6"/>
      <c r="AK47" s="6"/>
      <c r="AL47" s="6"/>
      <c r="AM47" s="6"/>
      <c r="AN47" s="6"/>
      <c r="AO47" s="6"/>
      <c r="AP47" s="7"/>
      <c r="AQ47" s="6"/>
      <c r="AR47" s="6"/>
      <c r="AS47" s="8"/>
    </row>
    <row r="48" spans="1:45" ht="51.4" customHeight="1">
      <c r="A48" s="2" t="s">
        <v>256</v>
      </c>
      <c r="B48" s="3" t="s">
        <v>70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"/>
      <c r="R48" s="3"/>
      <c r="S48" s="3"/>
      <c r="T48" s="4">
        <f>T49+T56+T53</f>
        <v>13562.27</v>
      </c>
      <c r="U48" s="4">
        <f>U49+U56+U53</f>
        <v>152.1</v>
      </c>
      <c r="V48" s="4"/>
      <c r="W48" s="4">
        <v>50000</v>
      </c>
      <c r="X48" s="4"/>
      <c r="Y48" s="4">
        <v>3470.3</v>
      </c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6">
        <v>7399.8</v>
      </c>
      <c r="AK48" s="6"/>
      <c r="AL48" s="6">
        <v>7103.9</v>
      </c>
      <c r="AM48" s="6"/>
      <c r="AN48" s="6">
        <v>284.60000000000002</v>
      </c>
      <c r="AO48" s="6"/>
      <c r="AP48" s="7"/>
      <c r="AQ48" s="6"/>
      <c r="AR48" s="6"/>
      <c r="AS48" s="8"/>
    </row>
    <row r="49" spans="1:50" ht="34.15" customHeight="1">
      <c r="A49" s="2" t="s">
        <v>71</v>
      </c>
      <c r="B49" s="3" t="s">
        <v>72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1"/>
      <c r="R49" s="3"/>
      <c r="S49" s="3"/>
      <c r="T49" s="4">
        <f t="shared" ref="T49:U51" si="1">T50</f>
        <v>12526.27</v>
      </c>
      <c r="U49" s="4">
        <f t="shared" si="1"/>
        <v>0</v>
      </c>
      <c r="V49" s="4"/>
      <c r="W49" s="4">
        <v>10000</v>
      </c>
      <c r="X49" s="4"/>
      <c r="Y49" s="4">
        <v>1365</v>
      </c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6"/>
      <c r="AK49" s="6"/>
      <c r="AL49" s="6"/>
      <c r="AM49" s="6"/>
      <c r="AN49" s="6"/>
      <c r="AO49" s="6"/>
      <c r="AP49" s="7"/>
      <c r="AQ49" s="6"/>
      <c r="AR49" s="6"/>
      <c r="AS49" s="8"/>
    </row>
    <row r="50" spans="1:50" ht="34.15" customHeight="1">
      <c r="A50" s="2" t="s">
        <v>73</v>
      </c>
      <c r="B50" s="3" t="s">
        <v>74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"/>
      <c r="R50" s="3"/>
      <c r="S50" s="3"/>
      <c r="T50" s="4">
        <f t="shared" si="1"/>
        <v>12526.27</v>
      </c>
      <c r="U50" s="4">
        <f t="shared" si="1"/>
        <v>0</v>
      </c>
      <c r="V50" s="4"/>
      <c r="W50" s="4">
        <v>10000</v>
      </c>
      <c r="X50" s="4"/>
      <c r="Y50" s="4">
        <v>1365</v>
      </c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6"/>
      <c r="AK50" s="6"/>
      <c r="AL50" s="6"/>
      <c r="AM50" s="6"/>
      <c r="AN50" s="6"/>
      <c r="AO50" s="6"/>
      <c r="AP50" s="7"/>
      <c r="AQ50" s="6"/>
      <c r="AR50" s="6"/>
      <c r="AS50" s="8"/>
    </row>
    <row r="51" spans="1:50" ht="34.15" customHeight="1">
      <c r="A51" s="2" t="s">
        <v>75</v>
      </c>
      <c r="B51" s="3" t="s">
        <v>76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"/>
      <c r="R51" s="3"/>
      <c r="S51" s="3"/>
      <c r="T51" s="4">
        <f t="shared" si="1"/>
        <v>12526.27</v>
      </c>
      <c r="U51" s="4">
        <f t="shared" si="1"/>
        <v>0</v>
      </c>
      <c r="V51" s="4"/>
      <c r="W51" s="4">
        <v>10000</v>
      </c>
      <c r="X51" s="4"/>
      <c r="Y51" s="4">
        <v>1365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6"/>
      <c r="AK51" s="6"/>
      <c r="AL51" s="6"/>
      <c r="AM51" s="6"/>
      <c r="AN51" s="6"/>
      <c r="AO51" s="6"/>
      <c r="AP51" s="7"/>
      <c r="AQ51" s="6"/>
      <c r="AR51" s="6"/>
      <c r="AS51" s="8"/>
    </row>
    <row r="52" spans="1:50" ht="34.15" customHeight="1">
      <c r="A52" s="2" t="s">
        <v>77</v>
      </c>
      <c r="B52" s="3" t="s">
        <v>76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" t="s">
        <v>78</v>
      </c>
      <c r="R52" s="3" t="s">
        <v>79</v>
      </c>
      <c r="S52" s="3" t="s">
        <v>80</v>
      </c>
      <c r="T52" s="4">
        <v>12526.27</v>
      </c>
      <c r="U52" s="4">
        <v>0</v>
      </c>
      <c r="V52" s="4"/>
      <c r="W52" s="4">
        <v>10000</v>
      </c>
      <c r="X52" s="4"/>
      <c r="Y52" s="4">
        <v>1365</v>
      </c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6"/>
      <c r="AK52" s="6"/>
      <c r="AL52" s="6"/>
      <c r="AM52" s="6"/>
      <c r="AN52" s="6"/>
      <c r="AO52" s="6"/>
      <c r="AP52" s="7"/>
      <c r="AQ52" s="6"/>
      <c r="AR52" s="6"/>
      <c r="AS52" s="8"/>
    </row>
    <row r="53" spans="1:50" ht="34.15" customHeight="1">
      <c r="A53" s="2" t="s">
        <v>278</v>
      </c>
      <c r="B53" s="21" t="s">
        <v>277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6"/>
      <c r="R53" s="3"/>
      <c r="S53" s="3"/>
      <c r="T53" s="4">
        <f>T54</f>
        <v>753</v>
      </c>
      <c r="U53" s="4">
        <f>U54</f>
        <v>117.1</v>
      </c>
      <c r="V53" s="4"/>
      <c r="W53" s="4"/>
      <c r="X53" s="4"/>
      <c r="Y53" s="4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6"/>
      <c r="AK53" s="6"/>
      <c r="AL53" s="6"/>
      <c r="AM53" s="6"/>
      <c r="AN53" s="6"/>
      <c r="AO53" s="6"/>
      <c r="AP53" s="7"/>
      <c r="AQ53" s="6"/>
      <c r="AR53" s="6"/>
      <c r="AS53" s="8"/>
    </row>
    <row r="54" spans="1:50" ht="34.15" customHeight="1">
      <c r="A54" s="2" t="s">
        <v>249</v>
      </c>
      <c r="B54" s="21" t="s">
        <v>276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6"/>
      <c r="R54" s="3"/>
      <c r="S54" s="3"/>
      <c r="T54" s="4">
        <f>T55</f>
        <v>753</v>
      </c>
      <c r="U54" s="4">
        <f>U55</f>
        <v>117.1</v>
      </c>
      <c r="V54" s="4"/>
      <c r="W54" s="4"/>
      <c r="X54" s="4"/>
      <c r="Y54" s="4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6"/>
      <c r="AK54" s="6"/>
      <c r="AL54" s="6"/>
      <c r="AM54" s="6"/>
      <c r="AN54" s="6"/>
      <c r="AO54" s="6"/>
      <c r="AP54" s="7"/>
      <c r="AQ54" s="6"/>
      <c r="AR54" s="6"/>
      <c r="AS54" s="8"/>
    </row>
    <row r="55" spans="1:50" ht="34.15" customHeight="1">
      <c r="A55" s="2" t="s">
        <v>266</v>
      </c>
      <c r="B55" s="21" t="s">
        <v>276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6">
        <v>240</v>
      </c>
      <c r="R55" s="21" t="s">
        <v>79</v>
      </c>
      <c r="S55" s="21" t="s">
        <v>35</v>
      </c>
      <c r="T55" s="4">
        <v>753</v>
      </c>
      <c r="U55" s="4">
        <v>117.1</v>
      </c>
      <c r="V55" s="4"/>
      <c r="W55" s="4"/>
      <c r="X55" s="4"/>
      <c r="Y55" s="4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6"/>
      <c r="AK55" s="6"/>
      <c r="AL55" s="6"/>
      <c r="AM55" s="6"/>
      <c r="AN55" s="6"/>
      <c r="AO55" s="6"/>
      <c r="AP55" s="7"/>
      <c r="AQ55" s="6"/>
      <c r="AR55" s="6"/>
      <c r="AS55" s="8"/>
    </row>
    <row r="56" spans="1:50" ht="34.15" customHeight="1">
      <c r="A56" s="2" t="s">
        <v>99</v>
      </c>
      <c r="B56" s="21" t="s">
        <v>268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"/>
      <c r="R56" s="3"/>
      <c r="S56" s="3"/>
      <c r="T56" s="4">
        <f>T57</f>
        <v>283</v>
      </c>
      <c r="U56" s="4">
        <f>U57</f>
        <v>35</v>
      </c>
      <c r="V56" s="4"/>
      <c r="W56" s="4">
        <v>40000</v>
      </c>
      <c r="X56" s="4"/>
      <c r="Y56" s="4">
        <v>2105.3000000000002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6">
        <v>7399.8</v>
      </c>
      <c r="AK56" s="6"/>
      <c r="AL56" s="6">
        <v>7103.9</v>
      </c>
      <c r="AM56" s="6"/>
      <c r="AN56" s="6">
        <v>284.60000000000002</v>
      </c>
      <c r="AO56" s="6"/>
      <c r="AP56" s="7"/>
      <c r="AQ56" s="6"/>
      <c r="AR56" s="6"/>
      <c r="AS56" s="8"/>
    </row>
    <row r="57" spans="1:50" ht="68.45" customHeight="1">
      <c r="A57" s="2" t="s">
        <v>270</v>
      </c>
      <c r="B57" s="21" t="s">
        <v>269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"/>
      <c r="R57" s="3"/>
      <c r="S57" s="3"/>
      <c r="T57" s="4">
        <f>+T58</f>
        <v>283</v>
      </c>
      <c r="U57" s="4">
        <f>+U58</f>
        <v>35</v>
      </c>
      <c r="V57" s="4"/>
      <c r="W57" s="4">
        <v>40000</v>
      </c>
      <c r="X57" s="4"/>
      <c r="Y57" s="4">
        <v>2105.3000000000002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6">
        <v>7399.8</v>
      </c>
      <c r="AK57" s="6"/>
      <c r="AL57" s="6">
        <v>7103.9</v>
      </c>
      <c r="AM57" s="6"/>
      <c r="AN57" s="6">
        <v>284.60000000000002</v>
      </c>
      <c r="AO57" s="6"/>
      <c r="AP57" s="7"/>
      <c r="AQ57" s="6"/>
      <c r="AR57" s="6"/>
      <c r="AS57" s="8"/>
    </row>
    <row r="58" spans="1:50" ht="51.4" customHeight="1">
      <c r="A58" s="2" t="s">
        <v>249</v>
      </c>
      <c r="B58" s="21" t="s">
        <v>267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0"/>
      <c r="R58" s="3"/>
      <c r="S58" s="3"/>
      <c r="T58" s="4">
        <v>283</v>
      </c>
      <c r="U58" s="4">
        <v>35</v>
      </c>
      <c r="V58" s="4"/>
      <c r="W58" s="4"/>
      <c r="X58" s="4"/>
      <c r="Y58" s="4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6"/>
      <c r="AK58" s="6"/>
      <c r="AL58" s="6"/>
      <c r="AM58" s="6"/>
      <c r="AN58" s="6"/>
      <c r="AO58" s="6"/>
      <c r="AP58" s="7"/>
      <c r="AQ58" s="6"/>
      <c r="AR58" s="6"/>
      <c r="AS58" s="8"/>
    </row>
    <row r="59" spans="1:50" ht="51.4" customHeight="1">
      <c r="A59" s="2" t="s">
        <v>266</v>
      </c>
      <c r="B59" s="21" t="s">
        <v>267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0">
        <v>240</v>
      </c>
      <c r="R59" s="21" t="s">
        <v>79</v>
      </c>
      <c r="S59" s="21" t="s">
        <v>80</v>
      </c>
      <c r="T59" s="4">
        <v>283</v>
      </c>
      <c r="U59" s="4">
        <v>35</v>
      </c>
      <c r="V59" s="4"/>
      <c r="W59" s="4"/>
      <c r="X59" s="4"/>
      <c r="Y59" s="4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6"/>
      <c r="AK59" s="6"/>
      <c r="AL59" s="6"/>
      <c r="AM59" s="6"/>
      <c r="AN59" s="6"/>
      <c r="AO59" s="6"/>
      <c r="AP59" s="7"/>
      <c r="AQ59" s="6"/>
      <c r="AR59" s="6"/>
      <c r="AS59" s="8"/>
    </row>
    <row r="60" spans="1:50" ht="68.45" customHeight="1">
      <c r="A60" s="17" t="s">
        <v>82</v>
      </c>
      <c r="B60" s="18" t="s">
        <v>83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9"/>
      <c r="R60" s="18"/>
      <c r="S60" s="18"/>
      <c r="T60" s="20">
        <f>T61</f>
        <v>1101.22</v>
      </c>
      <c r="U60" s="20">
        <f>U61</f>
        <v>0</v>
      </c>
      <c r="V60" s="4"/>
      <c r="W60" s="4">
        <v>12895</v>
      </c>
      <c r="X60" s="4"/>
      <c r="Y60" s="4">
        <v>385.2</v>
      </c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6"/>
      <c r="AK60" s="6"/>
      <c r="AL60" s="6"/>
      <c r="AM60" s="6"/>
      <c r="AN60" s="6"/>
      <c r="AO60" s="6"/>
      <c r="AP60" s="7"/>
      <c r="AQ60" s="6"/>
      <c r="AR60" s="6"/>
      <c r="AS60" s="8"/>
    </row>
    <row r="61" spans="1:50" ht="34.15" customHeight="1">
      <c r="A61" s="2" t="s">
        <v>27</v>
      </c>
      <c r="B61" s="3" t="s">
        <v>84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"/>
      <c r="R61" s="3"/>
      <c r="S61" s="3"/>
      <c r="T61" s="4">
        <f>T62+T65+T70</f>
        <v>1101.22</v>
      </c>
      <c r="U61" s="4">
        <v>0</v>
      </c>
      <c r="V61" s="4"/>
      <c r="W61" s="4"/>
      <c r="X61" s="4"/>
      <c r="Y61" s="4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6"/>
      <c r="AK61" s="6"/>
      <c r="AL61" s="6"/>
      <c r="AM61" s="6"/>
      <c r="AN61" s="6"/>
      <c r="AO61" s="6"/>
      <c r="AP61" s="7"/>
      <c r="AQ61" s="6"/>
      <c r="AR61" s="6"/>
      <c r="AS61" s="8"/>
    </row>
    <row r="62" spans="1:50" ht="34.15" customHeight="1">
      <c r="A62" s="2" t="s">
        <v>85</v>
      </c>
      <c r="B62" s="3" t="s">
        <v>86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"/>
      <c r="R62" s="3"/>
      <c r="S62" s="3"/>
      <c r="T62" s="4">
        <f>T63</f>
        <v>0</v>
      </c>
      <c r="U62" s="4">
        <f>U63</f>
        <v>0</v>
      </c>
      <c r="V62" s="4"/>
      <c r="W62" s="4"/>
      <c r="X62" s="4"/>
      <c r="Y62" s="4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6"/>
      <c r="AK62" s="6"/>
      <c r="AL62" s="6"/>
      <c r="AM62" s="6"/>
      <c r="AN62" s="6"/>
      <c r="AO62" s="6"/>
      <c r="AP62" s="7"/>
      <c r="AQ62" s="6"/>
      <c r="AR62" s="6"/>
      <c r="AS62" s="8"/>
    </row>
    <row r="63" spans="1:50" ht="15.75">
      <c r="A63" s="2" t="s">
        <v>249</v>
      </c>
      <c r="B63" s="3" t="s">
        <v>250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1"/>
      <c r="R63" s="3"/>
      <c r="S63" s="3"/>
      <c r="T63" s="4">
        <f>T64</f>
        <v>0</v>
      </c>
      <c r="U63" s="4">
        <f>U64</f>
        <v>0</v>
      </c>
      <c r="V63" s="4"/>
      <c r="W63" s="4"/>
      <c r="X63" s="4"/>
      <c r="Y63" s="4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6"/>
      <c r="AK63" s="6"/>
      <c r="AL63" s="6"/>
      <c r="AM63" s="6"/>
      <c r="AN63" s="6"/>
      <c r="AO63" s="6"/>
      <c r="AP63" s="7"/>
      <c r="AQ63" s="6"/>
      <c r="AR63" s="6"/>
      <c r="AS63" s="8"/>
    </row>
    <row r="64" spans="1:50" ht="47.25">
      <c r="A64" s="2" t="s">
        <v>251</v>
      </c>
      <c r="B64" s="3" t="s">
        <v>250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1" t="s">
        <v>34</v>
      </c>
      <c r="R64" s="3" t="s">
        <v>79</v>
      </c>
      <c r="S64" s="3" t="s">
        <v>87</v>
      </c>
      <c r="T64" s="4">
        <v>0</v>
      </c>
      <c r="U64" s="4">
        <v>0</v>
      </c>
      <c r="V64" s="4"/>
      <c r="W64" s="4"/>
      <c r="X64" s="4"/>
      <c r="Y64" s="4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6"/>
      <c r="AK64" s="6"/>
      <c r="AL64" s="6"/>
      <c r="AM64" s="6"/>
      <c r="AN64" s="6"/>
      <c r="AO64" s="6"/>
      <c r="AP64" s="7"/>
      <c r="AQ64" s="6"/>
      <c r="AR64" s="6"/>
      <c r="AS64" s="8"/>
      <c r="AX64" t="s">
        <v>252</v>
      </c>
    </row>
    <row r="65" spans="1:45" ht="34.15" customHeight="1">
      <c r="A65" s="2" t="s">
        <v>88</v>
      </c>
      <c r="B65" s="3" t="s">
        <v>89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1"/>
      <c r="R65" s="3"/>
      <c r="S65" s="3"/>
      <c r="T65" s="4">
        <f>T66+T68</f>
        <v>200</v>
      </c>
      <c r="U65" s="4">
        <f>U66+U68</f>
        <v>0</v>
      </c>
      <c r="V65" s="4"/>
      <c r="W65" s="4"/>
      <c r="X65" s="4"/>
      <c r="Y65" s="4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6"/>
      <c r="AK65" s="6"/>
      <c r="AL65" s="6"/>
      <c r="AM65" s="6"/>
      <c r="AN65" s="6"/>
      <c r="AO65" s="6"/>
      <c r="AP65" s="7"/>
      <c r="AQ65" s="6"/>
      <c r="AR65" s="6"/>
      <c r="AS65" s="8"/>
    </row>
    <row r="66" spans="1:45" ht="34.15" customHeight="1">
      <c r="A66" s="2" t="s">
        <v>90</v>
      </c>
      <c r="B66" s="3" t="s">
        <v>91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1"/>
      <c r="R66" s="3"/>
      <c r="S66" s="3"/>
      <c r="T66" s="4">
        <f>T67</f>
        <v>100</v>
      </c>
      <c r="U66" s="4">
        <f>U67</f>
        <v>0</v>
      </c>
      <c r="V66" s="4"/>
      <c r="W66" s="4"/>
      <c r="X66" s="4"/>
      <c r="Y66" s="4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6"/>
      <c r="AK66" s="6"/>
      <c r="AL66" s="6"/>
      <c r="AM66" s="6"/>
      <c r="AN66" s="6"/>
      <c r="AO66" s="6"/>
      <c r="AP66" s="7"/>
      <c r="AQ66" s="6"/>
      <c r="AR66" s="6"/>
      <c r="AS66" s="8"/>
    </row>
    <row r="67" spans="1:45" ht="68.45" customHeight="1">
      <c r="A67" s="2" t="s">
        <v>92</v>
      </c>
      <c r="B67" s="3" t="s">
        <v>91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1" t="s">
        <v>34</v>
      </c>
      <c r="R67" s="3" t="s">
        <v>79</v>
      </c>
      <c r="S67" s="3" t="s">
        <v>87</v>
      </c>
      <c r="T67" s="4">
        <v>100</v>
      </c>
      <c r="U67" s="4">
        <v>0</v>
      </c>
      <c r="V67" s="4"/>
      <c r="W67" s="4"/>
      <c r="X67" s="4"/>
      <c r="Y67" s="4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6"/>
      <c r="AK67" s="6"/>
      <c r="AL67" s="6"/>
      <c r="AM67" s="6"/>
      <c r="AN67" s="6"/>
      <c r="AO67" s="6"/>
      <c r="AP67" s="7"/>
      <c r="AQ67" s="6"/>
      <c r="AR67" s="6"/>
      <c r="AS67" s="8"/>
    </row>
    <row r="68" spans="1:45" ht="44.25" customHeight="1">
      <c r="A68" s="2" t="s">
        <v>260</v>
      </c>
      <c r="B68" s="3" t="s">
        <v>261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12"/>
      <c r="R68" s="3"/>
      <c r="S68" s="3"/>
      <c r="T68" s="4">
        <f>T69</f>
        <v>100</v>
      </c>
      <c r="U68" s="4">
        <f>U69</f>
        <v>0</v>
      </c>
      <c r="V68" s="4"/>
      <c r="W68" s="4"/>
      <c r="X68" s="4"/>
      <c r="Y68" s="4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6"/>
      <c r="AK68" s="6"/>
      <c r="AL68" s="6"/>
      <c r="AM68" s="6"/>
      <c r="AN68" s="6"/>
      <c r="AO68" s="6"/>
      <c r="AP68" s="7"/>
      <c r="AQ68" s="6"/>
      <c r="AR68" s="6"/>
      <c r="AS68" s="8"/>
    </row>
    <row r="69" spans="1:45" ht="68.45" customHeight="1">
      <c r="A69" s="2" t="s">
        <v>262</v>
      </c>
      <c r="B69" s="3" t="s">
        <v>261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12">
        <v>240</v>
      </c>
      <c r="R69" s="3" t="s">
        <v>79</v>
      </c>
      <c r="S69" s="3" t="s">
        <v>87</v>
      </c>
      <c r="T69" s="4">
        <v>100</v>
      </c>
      <c r="U69" s="4">
        <v>0</v>
      </c>
      <c r="V69" s="4"/>
      <c r="W69" s="4"/>
      <c r="X69" s="4"/>
      <c r="Y69" s="4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6"/>
      <c r="AK69" s="6"/>
      <c r="AL69" s="6"/>
      <c r="AM69" s="6"/>
      <c r="AN69" s="6"/>
      <c r="AO69" s="6"/>
      <c r="AP69" s="7"/>
      <c r="AQ69" s="6"/>
      <c r="AR69" s="6"/>
      <c r="AS69" s="8"/>
    </row>
    <row r="70" spans="1:45" ht="68.45" customHeight="1">
      <c r="A70" s="2" t="s">
        <v>93</v>
      </c>
      <c r="B70" s="3" t="s">
        <v>94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1"/>
      <c r="R70" s="3"/>
      <c r="S70" s="3"/>
      <c r="T70" s="4">
        <f>T73+T71</f>
        <v>901.22</v>
      </c>
      <c r="U70" s="4">
        <f>U73+U71</f>
        <v>10</v>
      </c>
      <c r="V70" s="4"/>
      <c r="W70" s="4"/>
      <c r="X70" s="4"/>
      <c r="Y70" s="4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6"/>
      <c r="AK70" s="6"/>
      <c r="AL70" s="6"/>
      <c r="AM70" s="6"/>
      <c r="AN70" s="6"/>
      <c r="AO70" s="6"/>
      <c r="AP70" s="7"/>
      <c r="AQ70" s="6"/>
      <c r="AR70" s="6"/>
      <c r="AS70" s="8"/>
    </row>
    <row r="71" spans="1:45" ht="33.75" customHeight="1">
      <c r="A71" s="2" t="s">
        <v>249</v>
      </c>
      <c r="B71" s="3" t="s">
        <v>271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16"/>
      <c r="R71" s="3"/>
      <c r="S71" s="3"/>
      <c r="T71" s="4">
        <v>45</v>
      </c>
      <c r="U71" s="4">
        <v>10</v>
      </c>
      <c r="V71" s="4"/>
      <c r="W71" s="4"/>
      <c r="X71" s="4"/>
      <c r="Y71" s="4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6"/>
      <c r="AK71" s="6"/>
      <c r="AL71" s="6"/>
      <c r="AM71" s="6"/>
      <c r="AN71" s="6"/>
      <c r="AO71" s="6"/>
      <c r="AP71" s="7"/>
      <c r="AQ71" s="6"/>
      <c r="AR71" s="6"/>
      <c r="AS71" s="8"/>
    </row>
    <row r="72" spans="1:45" ht="54" customHeight="1">
      <c r="A72" s="2" t="s">
        <v>266</v>
      </c>
      <c r="B72" s="3" t="s">
        <v>271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16">
        <v>240</v>
      </c>
      <c r="R72" s="3" t="s">
        <v>79</v>
      </c>
      <c r="S72" s="3" t="s">
        <v>87</v>
      </c>
      <c r="T72" s="4">
        <v>45</v>
      </c>
      <c r="U72" s="4">
        <v>10</v>
      </c>
      <c r="V72" s="4"/>
      <c r="W72" s="4"/>
      <c r="X72" s="4"/>
      <c r="Y72" s="4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6"/>
      <c r="AK72" s="6"/>
      <c r="AL72" s="6"/>
      <c r="AM72" s="6"/>
      <c r="AN72" s="6"/>
      <c r="AO72" s="6"/>
      <c r="AP72" s="7"/>
      <c r="AQ72" s="6"/>
      <c r="AR72" s="6"/>
      <c r="AS72" s="8"/>
    </row>
    <row r="73" spans="1:45" ht="34.15" customHeight="1">
      <c r="A73" s="2" t="s">
        <v>95</v>
      </c>
      <c r="B73" s="3" t="s">
        <v>96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16"/>
      <c r="R73" s="3"/>
      <c r="S73" s="3"/>
      <c r="T73" s="4">
        <f>T74</f>
        <v>856.22</v>
      </c>
      <c r="U73" s="4">
        <f>U74</f>
        <v>0</v>
      </c>
      <c r="V73" s="4"/>
      <c r="W73" s="4"/>
      <c r="X73" s="4"/>
      <c r="Y73" s="4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6"/>
      <c r="AK73" s="6"/>
      <c r="AL73" s="6"/>
      <c r="AM73" s="6"/>
      <c r="AN73" s="6"/>
      <c r="AO73" s="6"/>
      <c r="AP73" s="7"/>
      <c r="AQ73" s="6"/>
      <c r="AR73" s="6"/>
      <c r="AS73" s="8"/>
    </row>
    <row r="74" spans="1:45" ht="68.45" customHeight="1">
      <c r="A74" s="2" t="s">
        <v>97</v>
      </c>
      <c r="B74" s="3" t="s">
        <v>96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1" t="s">
        <v>98</v>
      </c>
      <c r="R74" s="3" t="s">
        <v>79</v>
      </c>
      <c r="S74" s="3" t="s">
        <v>87</v>
      </c>
      <c r="T74" s="4">
        <v>856.22</v>
      </c>
      <c r="U74" s="4">
        <v>0</v>
      </c>
      <c r="V74" s="4"/>
      <c r="W74" s="4"/>
      <c r="X74" s="4"/>
      <c r="Y74" s="4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6"/>
      <c r="AK74" s="6"/>
      <c r="AL74" s="6"/>
      <c r="AM74" s="6"/>
      <c r="AN74" s="6"/>
      <c r="AO74" s="6"/>
      <c r="AP74" s="7"/>
      <c r="AQ74" s="6"/>
      <c r="AR74" s="6"/>
      <c r="AS74" s="8"/>
    </row>
    <row r="75" spans="1:45" ht="34.15" customHeight="1">
      <c r="A75" s="2" t="s">
        <v>100</v>
      </c>
      <c r="B75" s="3" t="s">
        <v>101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1"/>
      <c r="R75" s="3"/>
      <c r="S75" s="3"/>
      <c r="T75" s="4">
        <f>T76+T91</f>
        <v>6998.12</v>
      </c>
      <c r="U75" s="4">
        <f>U76+U91</f>
        <v>874.38</v>
      </c>
      <c r="V75" s="4"/>
      <c r="W75" s="4"/>
      <c r="X75" s="4"/>
      <c r="Y75" s="4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6"/>
      <c r="AK75" s="6"/>
      <c r="AL75" s="6"/>
      <c r="AM75" s="6"/>
      <c r="AN75" s="6"/>
      <c r="AO75" s="6"/>
      <c r="AP75" s="7"/>
      <c r="AQ75" s="6"/>
      <c r="AR75" s="6"/>
      <c r="AS75" s="8"/>
    </row>
    <row r="76" spans="1:45" ht="34.15" customHeight="1">
      <c r="A76" s="2" t="s">
        <v>27</v>
      </c>
      <c r="B76" s="3" t="s">
        <v>102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1"/>
      <c r="R76" s="3"/>
      <c r="S76" s="3"/>
      <c r="T76" s="4">
        <f>T77+T88</f>
        <v>6701.48</v>
      </c>
      <c r="U76" s="4">
        <f>U77+U88</f>
        <v>874.38</v>
      </c>
      <c r="V76" s="4"/>
      <c r="W76" s="4"/>
      <c r="X76" s="4"/>
      <c r="Y76" s="4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6"/>
      <c r="AK76" s="6"/>
      <c r="AL76" s="6"/>
      <c r="AM76" s="6"/>
      <c r="AN76" s="6"/>
      <c r="AO76" s="6"/>
      <c r="AP76" s="7"/>
      <c r="AQ76" s="6"/>
      <c r="AR76" s="6"/>
      <c r="AS76" s="8"/>
    </row>
    <row r="77" spans="1:45" ht="34.15" customHeight="1">
      <c r="A77" s="2" t="s">
        <v>103</v>
      </c>
      <c r="B77" s="3" t="s">
        <v>104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1"/>
      <c r="R77" s="3"/>
      <c r="S77" s="3"/>
      <c r="T77" s="4">
        <f>T78+T80+T82+T84+T86</f>
        <v>6401.48</v>
      </c>
      <c r="U77" s="4">
        <f>U78+U80+U82+U84+U86</f>
        <v>874.38</v>
      </c>
      <c r="V77" s="4"/>
      <c r="W77" s="4"/>
      <c r="X77" s="4"/>
      <c r="Y77" s="4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6"/>
      <c r="AK77" s="6"/>
      <c r="AL77" s="6"/>
      <c r="AM77" s="6"/>
      <c r="AN77" s="6"/>
      <c r="AO77" s="6"/>
      <c r="AP77" s="7"/>
      <c r="AQ77" s="6"/>
      <c r="AR77" s="6"/>
      <c r="AS77" s="8"/>
    </row>
    <row r="78" spans="1:45" ht="34.15" customHeight="1">
      <c r="A78" s="2" t="s">
        <v>105</v>
      </c>
      <c r="B78" s="3" t="s">
        <v>106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1"/>
      <c r="R78" s="3"/>
      <c r="S78" s="3"/>
      <c r="T78" s="4">
        <f>T79</f>
        <v>1124.2</v>
      </c>
      <c r="U78" s="4">
        <f>U79</f>
        <v>769.9</v>
      </c>
      <c r="V78" s="4"/>
      <c r="W78" s="4"/>
      <c r="X78" s="4"/>
      <c r="Y78" s="4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6"/>
      <c r="AK78" s="6"/>
      <c r="AL78" s="6"/>
      <c r="AM78" s="6"/>
      <c r="AN78" s="6"/>
      <c r="AO78" s="6"/>
      <c r="AP78" s="7"/>
      <c r="AQ78" s="6"/>
      <c r="AR78" s="6"/>
      <c r="AS78" s="8"/>
    </row>
    <row r="79" spans="1:45" ht="34.15" customHeight="1">
      <c r="A79" s="2" t="s">
        <v>107</v>
      </c>
      <c r="B79" s="3" t="s">
        <v>106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1" t="s">
        <v>34</v>
      </c>
      <c r="R79" s="3" t="s">
        <v>79</v>
      </c>
      <c r="S79" s="3" t="s">
        <v>80</v>
      </c>
      <c r="T79" s="4">
        <v>1124.2</v>
      </c>
      <c r="U79" s="4">
        <v>769.9</v>
      </c>
      <c r="V79" s="4"/>
      <c r="W79" s="4"/>
      <c r="X79" s="4"/>
      <c r="Y79" s="4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6"/>
      <c r="AK79" s="6"/>
      <c r="AL79" s="6"/>
      <c r="AM79" s="6"/>
      <c r="AN79" s="6"/>
      <c r="AO79" s="6"/>
      <c r="AP79" s="7"/>
      <c r="AQ79" s="6"/>
      <c r="AR79" s="6"/>
      <c r="AS79" s="8"/>
    </row>
    <row r="80" spans="1:45" ht="34.15" customHeight="1">
      <c r="A80" s="2" t="s">
        <v>108</v>
      </c>
      <c r="B80" s="3" t="s">
        <v>109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1"/>
      <c r="R80" s="3"/>
      <c r="S80" s="3"/>
      <c r="T80" s="4">
        <f>T81</f>
        <v>300</v>
      </c>
      <c r="U80" s="4">
        <f>U81</f>
        <v>0</v>
      </c>
      <c r="V80" s="4"/>
      <c r="W80" s="4"/>
      <c r="X80" s="4"/>
      <c r="Y80" s="4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6"/>
      <c r="AK80" s="6"/>
      <c r="AL80" s="6"/>
      <c r="AM80" s="6"/>
      <c r="AN80" s="6"/>
      <c r="AO80" s="6"/>
      <c r="AP80" s="7"/>
      <c r="AQ80" s="6"/>
      <c r="AR80" s="6"/>
      <c r="AS80" s="8"/>
    </row>
    <row r="81" spans="1:45" ht="34.15" customHeight="1">
      <c r="A81" s="2" t="s">
        <v>110</v>
      </c>
      <c r="B81" s="3" t="s">
        <v>109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1" t="s">
        <v>34</v>
      </c>
      <c r="R81" s="3" t="s">
        <v>79</v>
      </c>
      <c r="S81" s="3" t="s">
        <v>80</v>
      </c>
      <c r="T81" s="4">
        <v>300</v>
      </c>
      <c r="U81" s="4">
        <v>0</v>
      </c>
      <c r="V81" s="4"/>
      <c r="W81" s="4"/>
      <c r="X81" s="4"/>
      <c r="Y81" s="4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6"/>
      <c r="AK81" s="6"/>
      <c r="AL81" s="6"/>
      <c r="AM81" s="6"/>
      <c r="AN81" s="6"/>
      <c r="AO81" s="6"/>
      <c r="AP81" s="7"/>
      <c r="AQ81" s="6"/>
      <c r="AR81" s="6"/>
      <c r="AS81" s="8"/>
    </row>
    <row r="82" spans="1:45" ht="34.15" customHeight="1">
      <c r="A82" s="2" t="s">
        <v>111</v>
      </c>
      <c r="B82" s="3" t="s">
        <v>112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"/>
      <c r="R82" s="3"/>
      <c r="S82" s="3"/>
      <c r="T82" s="4">
        <f>T83</f>
        <v>2375</v>
      </c>
      <c r="U82" s="4">
        <f>U83</f>
        <v>22</v>
      </c>
      <c r="V82" s="4"/>
      <c r="W82" s="4"/>
      <c r="X82" s="4"/>
      <c r="Y82" s="4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6"/>
      <c r="AK82" s="6"/>
      <c r="AL82" s="6"/>
      <c r="AM82" s="6"/>
      <c r="AN82" s="6"/>
      <c r="AO82" s="6"/>
      <c r="AP82" s="7"/>
      <c r="AQ82" s="6"/>
      <c r="AR82" s="6"/>
      <c r="AS82" s="8"/>
    </row>
    <row r="83" spans="1:45" ht="51.4" customHeight="1">
      <c r="A83" s="2" t="s">
        <v>113</v>
      </c>
      <c r="B83" s="3" t="s">
        <v>112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1" t="s">
        <v>34</v>
      </c>
      <c r="R83" s="3" t="s">
        <v>79</v>
      </c>
      <c r="S83" s="3" t="s">
        <v>80</v>
      </c>
      <c r="T83" s="4">
        <v>2375</v>
      </c>
      <c r="U83" s="4">
        <v>22</v>
      </c>
      <c r="V83" s="4"/>
      <c r="W83" s="4"/>
      <c r="X83" s="4"/>
      <c r="Y83" s="4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6"/>
      <c r="AK83" s="6"/>
      <c r="AL83" s="6"/>
      <c r="AM83" s="6"/>
      <c r="AN83" s="6"/>
      <c r="AO83" s="6"/>
      <c r="AP83" s="7"/>
      <c r="AQ83" s="6"/>
      <c r="AR83" s="6"/>
      <c r="AS83" s="8"/>
    </row>
    <row r="84" spans="1:45" ht="34.15" customHeight="1">
      <c r="A84" s="2" t="s">
        <v>114</v>
      </c>
      <c r="B84" s="3" t="s">
        <v>115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1"/>
      <c r="R84" s="3"/>
      <c r="S84" s="3"/>
      <c r="T84" s="4">
        <v>90</v>
      </c>
      <c r="U84" s="4">
        <f>U85</f>
        <v>82.48</v>
      </c>
      <c r="V84" s="4"/>
      <c r="W84" s="4"/>
      <c r="X84" s="4"/>
      <c r="Y84" s="4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6"/>
      <c r="AK84" s="6"/>
      <c r="AL84" s="6"/>
      <c r="AM84" s="6"/>
      <c r="AN84" s="6"/>
      <c r="AO84" s="6"/>
      <c r="AP84" s="7"/>
      <c r="AQ84" s="6"/>
      <c r="AR84" s="6"/>
      <c r="AS84" s="8"/>
    </row>
    <row r="85" spans="1:45" ht="51.4" customHeight="1">
      <c r="A85" s="2" t="s">
        <v>116</v>
      </c>
      <c r="B85" s="3" t="s">
        <v>115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1" t="s">
        <v>34</v>
      </c>
      <c r="R85" s="3" t="s">
        <v>79</v>
      </c>
      <c r="S85" s="3" t="s">
        <v>80</v>
      </c>
      <c r="T85" s="4">
        <v>90</v>
      </c>
      <c r="U85" s="4">
        <v>82.48</v>
      </c>
      <c r="V85" s="4"/>
      <c r="W85" s="4"/>
      <c r="X85" s="4"/>
      <c r="Y85" s="4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6"/>
      <c r="AK85" s="6"/>
      <c r="AL85" s="6"/>
      <c r="AM85" s="6"/>
      <c r="AN85" s="6"/>
      <c r="AO85" s="6"/>
      <c r="AP85" s="7"/>
      <c r="AQ85" s="6"/>
      <c r="AR85" s="6"/>
      <c r="AS85" s="8"/>
    </row>
    <row r="86" spans="1:45" ht="51.4" customHeight="1">
      <c r="A86" s="17" t="s">
        <v>67</v>
      </c>
      <c r="B86" s="18" t="s">
        <v>272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9"/>
      <c r="R86" s="18"/>
      <c r="S86" s="18"/>
      <c r="T86" s="20">
        <f>T87</f>
        <v>2512.2800000000002</v>
      </c>
      <c r="U86" s="20">
        <f>U87</f>
        <v>0</v>
      </c>
      <c r="V86" s="4"/>
      <c r="W86" s="4"/>
      <c r="X86" s="4"/>
      <c r="Y86" s="4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6"/>
      <c r="AK86" s="6"/>
      <c r="AL86" s="6"/>
      <c r="AM86" s="6"/>
      <c r="AN86" s="6"/>
      <c r="AO86" s="6"/>
      <c r="AP86" s="7"/>
      <c r="AQ86" s="6"/>
      <c r="AR86" s="6"/>
      <c r="AS86" s="8"/>
    </row>
    <row r="87" spans="1:45" ht="51.4" customHeight="1">
      <c r="A87" s="17" t="s">
        <v>266</v>
      </c>
      <c r="B87" s="18" t="s">
        <v>272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9">
        <v>240</v>
      </c>
      <c r="R87" s="18" t="s">
        <v>79</v>
      </c>
      <c r="S87" s="18" t="s">
        <v>80</v>
      </c>
      <c r="T87" s="20">
        <v>2512.2800000000002</v>
      </c>
      <c r="U87" s="20">
        <v>0</v>
      </c>
      <c r="V87" s="4"/>
      <c r="W87" s="4"/>
      <c r="X87" s="4"/>
      <c r="Y87" s="4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6"/>
      <c r="AK87" s="6"/>
      <c r="AL87" s="6"/>
      <c r="AM87" s="6"/>
      <c r="AN87" s="6"/>
      <c r="AO87" s="6"/>
      <c r="AP87" s="7"/>
      <c r="AQ87" s="6"/>
      <c r="AR87" s="6"/>
      <c r="AS87" s="8"/>
    </row>
    <row r="88" spans="1:45" ht="51.4" customHeight="1">
      <c r="A88" s="17" t="s">
        <v>275</v>
      </c>
      <c r="B88" s="18" t="s">
        <v>274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9"/>
      <c r="R88" s="18"/>
      <c r="S88" s="18"/>
      <c r="T88" s="20">
        <f>T89</f>
        <v>300</v>
      </c>
      <c r="U88" s="20">
        <f>U89</f>
        <v>0</v>
      </c>
      <c r="V88" s="4"/>
      <c r="W88" s="4"/>
      <c r="X88" s="4"/>
      <c r="Y88" s="4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6"/>
      <c r="AK88" s="6"/>
      <c r="AL88" s="6"/>
      <c r="AM88" s="6"/>
      <c r="AN88" s="6"/>
      <c r="AO88" s="6"/>
      <c r="AP88" s="7"/>
      <c r="AQ88" s="6"/>
      <c r="AR88" s="6"/>
      <c r="AS88" s="8"/>
    </row>
    <row r="89" spans="1:45" ht="51.4" customHeight="1">
      <c r="A89" s="17" t="s">
        <v>111</v>
      </c>
      <c r="B89" s="18" t="s">
        <v>273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9"/>
      <c r="R89" s="18"/>
      <c r="S89" s="18"/>
      <c r="T89" s="20">
        <f>T90</f>
        <v>300</v>
      </c>
      <c r="U89" s="20">
        <f>U90</f>
        <v>0</v>
      </c>
      <c r="V89" s="4"/>
      <c r="W89" s="4"/>
      <c r="X89" s="4"/>
      <c r="Y89" s="4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6"/>
      <c r="AK89" s="6"/>
      <c r="AL89" s="6"/>
      <c r="AM89" s="6"/>
      <c r="AN89" s="6"/>
      <c r="AO89" s="6"/>
      <c r="AP89" s="7"/>
      <c r="AQ89" s="6"/>
      <c r="AR89" s="6"/>
      <c r="AS89" s="8"/>
    </row>
    <row r="90" spans="1:45" ht="51.4" customHeight="1">
      <c r="A90" s="17" t="s">
        <v>266</v>
      </c>
      <c r="B90" s="18" t="s">
        <v>273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9">
        <v>240</v>
      </c>
      <c r="R90" s="18" t="s">
        <v>79</v>
      </c>
      <c r="S90" s="18" t="s">
        <v>80</v>
      </c>
      <c r="T90" s="20">
        <v>300</v>
      </c>
      <c r="U90" s="20">
        <v>0</v>
      </c>
      <c r="V90" s="4"/>
      <c r="W90" s="4"/>
      <c r="X90" s="4"/>
      <c r="Y90" s="4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6"/>
      <c r="AK90" s="6"/>
      <c r="AL90" s="6"/>
      <c r="AM90" s="6"/>
      <c r="AN90" s="6"/>
      <c r="AO90" s="6"/>
      <c r="AP90" s="7"/>
      <c r="AQ90" s="6"/>
      <c r="AR90" s="6"/>
      <c r="AS90" s="8"/>
    </row>
    <row r="91" spans="1:45" ht="34.15" customHeight="1">
      <c r="A91" s="2" t="s">
        <v>99</v>
      </c>
      <c r="B91" s="3" t="s">
        <v>117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1"/>
      <c r="R91" s="3"/>
      <c r="S91" s="3"/>
      <c r="T91" s="4">
        <f>T95+T92</f>
        <v>296.64</v>
      </c>
      <c r="U91" s="4">
        <f>U95+U92</f>
        <v>0</v>
      </c>
      <c r="V91" s="4"/>
      <c r="W91" s="4"/>
      <c r="X91" s="4"/>
      <c r="Y91" s="4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6"/>
      <c r="AK91" s="6"/>
      <c r="AL91" s="6"/>
      <c r="AM91" s="6"/>
      <c r="AN91" s="6"/>
      <c r="AO91" s="6"/>
      <c r="AP91" s="7"/>
      <c r="AQ91" s="6"/>
      <c r="AR91" s="6"/>
      <c r="AS91" s="8"/>
    </row>
    <row r="92" spans="1:45" ht="34.15" customHeight="1">
      <c r="A92" s="2" t="s">
        <v>281</v>
      </c>
      <c r="B92" s="21" t="s">
        <v>280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16"/>
      <c r="R92" s="3"/>
      <c r="S92" s="3"/>
      <c r="T92" s="4">
        <f>T93</f>
        <v>136.80000000000001</v>
      </c>
      <c r="U92" s="4">
        <f>U93</f>
        <v>0</v>
      </c>
      <c r="V92" s="4"/>
      <c r="W92" s="4"/>
      <c r="X92" s="4"/>
      <c r="Y92" s="4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6"/>
      <c r="AK92" s="6"/>
      <c r="AL92" s="6"/>
      <c r="AM92" s="6"/>
      <c r="AN92" s="6"/>
      <c r="AO92" s="6"/>
      <c r="AP92" s="7"/>
      <c r="AQ92" s="6"/>
      <c r="AR92" s="6"/>
      <c r="AS92" s="8"/>
    </row>
    <row r="93" spans="1:45" ht="34.15" customHeight="1">
      <c r="A93" s="2" t="s">
        <v>282</v>
      </c>
      <c r="B93" s="21" t="s">
        <v>279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16"/>
      <c r="R93" s="3"/>
      <c r="S93" s="3"/>
      <c r="T93" s="4">
        <f>T94</f>
        <v>136.80000000000001</v>
      </c>
      <c r="U93" s="4">
        <f>U94</f>
        <v>0</v>
      </c>
      <c r="V93" s="4"/>
      <c r="W93" s="4"/>
      <c r="X93" s="4"/>
      <c r="Y93" s="4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6"/>
      <c r="AK93" s="6"/>
      <c r="AL93" s="6"/>
      <c r="AM93" s="6"/>
      <c r="AN93" s="6"/>
      <c r="AO93" s="6"/>
      <c r="AP93" s="7"/>
      <c r="AQ93" s="6"/>
      <c r="AR93" s="6"/>
      <c r="AS93" s="8"/>
    </row>
    <row r="94" spans="1:45" ht="34.15" customHeight="1">
      <c r="A94" s="17" t="s">
        <v>266</v>
      </c>
      <c r="B94" s="21" t="s">
        <v>279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16" t="s">
        <v>34</v>
      </c>
      <c r="R94" s="3" t="s">
        <v>79</v>
      </c>
      <c r="S94" s="21" t="s">
        <v>87</v>
      </c>
      <c r="T94" s="4">
        <v>136.80000000000001</v>
      </c>
      <c r="U94" s="4">
        <v>0</v>
      </c>
      <c r="V94" s="4"/>
      <c r="W94" s="4"/>
      <c r="X94" s="4"/>
      <c r="Y94" s="4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6"/>
      <c r="AK94" s="6"/>
      <c r="AL94" s="6"/>
      <c r="AM94" s="6"/>
      <c r="AN94" s="6"/>
      <c r="AO94" s="6"/>
      <c r="AP94" s="7"/>
      <c r="AQ94" s="6"/>
      <c r="AR94" s="6"/>
      <c r="AS94" s="8"/>
    </row>
    <row r="95" spans="1:45" ht="34.15" customHeight="1">
      <c r="A95" s="2" t="s">
        <v>118</v>
      </c>
      <c r="B95" s="3" t="s">
        <v>119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1"/>
      <c r="R95" s="3"/>
      <c r="S95" s="3"/>
      <c r="T95" s="4">
        <f>T96+T98</f>
        <v>159.84</v>
      </c>
      <c r="U95" s="4">
        <f>U96+U98</f>
        <v>0</v>
      </c>
      <c r="V95" s="4"/>
      <c r="W95" s="4"/>
      <c r="X95" s="4"/>
      <c r="Y95" s="4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6"/>
      <c r="AK95" s="6"/>
      <c r="AL95" s="6"/>
      <c r="AM95" s="6"/>
      <c r="AN95" s="6"/>
      <c r="AO95" s="6"/>
      <c r="AP95" s="7"/>
      <c r="AQ95" s="6"/>
      <c r="AR95" s="6"/>
      <c r="AS95" s="8"/>
    </row>
    <row r="96" spans="1:45" ht="34.15" customHeight="1">
      <c r="A96" s="2" t="s">
        <v>120</v>
      </c>
      <c r="B96" s="3" t="s">
        <v>121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1"/>
      <c r="R96" s="3"/>
      <c r="S96" s="3"/>
      <c r="T96" s="4">
        <f>T97</f>
        <v>37.450000000000003</v>
      </c>
      <c r="U96" s="4">
        <f>U97</f>
        <v>0</v>
      </c>
      <c r="V96" s="4"/>
      <c r="W96" s="4"/>
      <c r="X96" s="4"/>
      <c r="Y96" s="4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6"/>
      <c r="AK96" s="6"/>
      <c r="AL96" s="6"/>
      <c r="AM96" s="6"/>
      <c r="AN96" s="6"/>
      <c r="AO96" s="6"/>
      <c r="AP96" s="7"/>
      <c r="AQ96" s="6"/>
      <c r="AR96" s="6"/>
      <c r="AS96" s="8"/>
    </row>
    <row r="97" spans="1:45" ht="51.4" customHeight="1">
      <c r="A97" s="2" t="s">
        <v>122</v>
      </c>
      <c r="B97" s="3" t="s">
        <v>121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1" t="s">
        <v>34</v>
      </c>
      <c r="R97" s="3" t="s">
        <v>79</v>
      </c>
      <c r="S97" s="3" t="s">
        <v>80</v>
      </c>
      <c r="T97" s="4">
        <v>37.450000000000003</v>
      </c>
      <c r="U97" s="4">
        <v>0</v>
      </c>
      <c r="V97" s="4"/>
      <c r="W97" s="4"/>
      <c r="X97" s="4"/>
      <c r="Y97" s="4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6"/>
      <c r="AK97" s="6"/>
      <c r="AL97" s="6"/>
      <c r="AM97" s="6"/>
      <c r="AN97" s="6"/>
      <c r="AO97" s="6"/>
      <c r="AP97" s="7"/>
      <c r="AQ97" s="6"/>
      <c r="AR97" s="6"/>
      <c r="AS97" s="8"/>
    </row>
    <row r="98" spans="1:45" ht="51.4" customHeight="1">
      <c r="A98" s="2" t="s">
        <v>123</v>
      </c>
      <c r="B98" s="3" t="s">
        <v>124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1"/>
      <c r="R98" s="3"/>
      <c r="S98" s="3"/>
      <c r="T98" s="4">
        <f>T99</f>
        <v>122.39</v>
      </c>
      <c r="U98" s="4">
        <f>U99</f>
        <v>0</v>
      </c>
      <c r="V98" s="4"/>
      <c r="W98" s="4"/>
      <c r="X98" s="4"/>
      <c r="Y98" s="4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6"/>
      <c r="AK98" s="6"/>
      <c r="AL98" s="6"/>
      <c r="AM98" s="6"/>
      <c r="AN98" s="6"/>
      <c r="AO98" s="6"/>
      <c r="AP98" s="7"/>
      <c r="AQ98" s="6"/>
      <c r="AR98" s="6"/>
      <c r="AS98" s="8"/>
    </row>
    <row r="99" spans="1:45" ht="68.45" customHeight="1">
      <c r="A99" s="2" t="s">
        <v>125</v>
      </c>
      <c r="B99" s="3" t="s">
        <v>124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1" t="s">
        <v>34</v>
      </c>
      <c r="R99" s="3" t="s">
        <v>79</v>
      </c>
      <c r="S99" s="3" t="s">
        <v>80</v>
      </c>
      <c r="T99" s="4">
        <v>122.39</v>
      </c>
      <c r="U99" s="4">
        <v>0</v>
      </c>
      <c r="V99" s="4"/>
      <c r="W99" s="4"/>
      <c r="X99" s="4"/>
      <c r="Y99" s="4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6"/>
      <c r="AK99" s="6"/>
      <c r="AL99" s="6"/>
      <c r="AM99" s="6"/>
      <c r="AN99" s="6"/>
      <c r="AO99" s="6"/>
      <c r="AP99" s="7"/>
      <c r="AQ99" s="6"/>
      <c r="AR99" s="6"/>
      <c r="AS99" s="8"/>
    </row>
    <row r="100" spans="1:45" ht="34.15" customHeight="1">
      <c r="A100" s="17" t="s">
        <v>126</v>
      </c>
      <c r="B100" s="18" t="s">
        <v>127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9"/>
      <c r="R100" s="18"/>
      <c r="S100" s="18"/>
      <c r="T100" s="20">
        <f>T101</f>
        <v>10089.33</v>
      </c>
      <c r="U100" s="4">
        <f>U101</f>
        <v>482</v>
      </c>
      <c r="V100" s="4"/>
      <c r="W100" s="4"/>
      <c r="X100" s="4"/>
      <c r="Y100" s="4">
        <v>4483.8</v>
      </c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6">
        <v>7194.7</v>
      </c>
      <c r="AK100" s="6"/>
      <c r="AL100" s="6"/>
      <c r="AM100" s="6"/>
      <c r="AN100" s="6"/>
      <c r="AO100" s="6">
        <v>7194.7</v>
      </c>
      <c r="AP100" s="7"/>
      <c r="AQ100" s="6"/>
      <c r="AR100" s="6"/>
      <c r="AS100" s="8"/>
    </row>
    <row r="101" spans="1:45" ht="34.15" customHeight="1">
      <c r="A101" s="17" t="s">
        <v>99</v>
      </c>
      <c r="B101" s="18" t="s">
        <v>128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9"/>
      <c r="R101" s="18"/>
      <c r="S101" s="18"/>
      <c r="T101" s="20">
        <f>T102+T109</f>
        <v>10089.33</v>
      </c>
      <c r="U101" s="4">
        <f>U102+U109</f>
        <v>482</v>
      </c>
      <c r="V101" s="4"/>
      <c r="W101" s="4"/>
      <c r="X101" s="4"/>
      <c r="Y101" s="4">
        <v>4483.8</v>
      </c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6">
        <v>7194.7</v>
      </c>
      <c r="AK101" s="6"/>
      <c r="AL101" s="6"/>
      <c r="AM101" s="6"/>
      <c r="AN101" s="6"/>
      <c r="AO101" s="6">
        <v>7194.7</v>
      </c>
      <c r="AP101" s="7"/>
      <c r="AQ101" s="6"/>
      <c r="AR101" s="6"/>
      <c r="AS101" s="8"/>
    </row>
    <row r="102" spans="1:45" ht="34.15" customHeight="1">
      <c r="A102" s="17" t="s">
        <v>129</v>
      </c>
      <c r="B102" s="18" t="s">
        <v>130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9"/>
      <c r="R102" s="18"/>
      <c r="S102" s="18"/>
      <c r="T102" s="20">
        <f>T103+T105+T107</f>
        <v>9939.33</v>
      </c>
      <c r="U102" s="4">
        <f>U103+U105+U107</f>
        <v>482</v>
      </c>
      <c r="V102" s="4"/>
      <c r="W102" s="4"/>
      <c r="X102" s="4"/>
      <c r="Y102" s="4">
        <v>2483.8000000000002</v>
      </c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6">
        <v>5194.7</v>
      </c>
      <c r="AK102" s="6"/>
      <c r="AL102" s="6"/>
      <c r="AM102" s="6"/>
      <c r="AN102" s="6"/>
      <c r="AO102" s="6">
        <v>5194.7</v>
      </c>
      <c r="AP102" s="7"/>
      <c r="AQ102" s="6"/>
      <c r="AR102" s="6"/>
      <c r="AS102" s="8"/>
    </row>
    <row r="103" spans="1:45" ht="34.15" customHeight="1">
      <c r="A103" s="2" t="s">
        <v>131</v>
      </c>
      <c r="B103" s="3" t="s">
        <v>132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1"/>
      <c r="R103" s="3"/>
      <c r="S103" s="3"/>
      <c r="T103" s="4">
        <f>T104</f>
        <v>750</v>
      </c>
      <c r="U103" s="4">
        <f>U104</f>
        <v>450</v>
      </c>
      <c r="V103" s="4"/>
      <c r="W103" s="4"/>
      <c r="X103" s="4"/>
      <c r="Y103" s="4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6">
        <v>2260.9</v>
      </c>
      <c r="AK103" s="6"/>
      <c r="AL103" s="6"/>
      <c r="AM103" s="6"/>
      <c r="AN103" s="6"/>
      <c r="AO103" s="6">
        <v>2260.9</v>
      </c>
      <c r="AP103" s="7"/>
      <c r="AQ103" s="6"/>
      <c r="AR103" s="6"/>
      <c r="AS103" s="8"/>
    </row>
    <row r="104" spans="1:45" ht="51.4" customHeight="1">
      <c r="A104" s="2" t="s">
        <v>133</v>
      </c>
      <c r="B104" s="3" t="s">
        <v>132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1" t="s">
        <v>34</v>
      </c>
      <c r="R104" s="3" t="s">
        <v>36</v>
      </c>
      <c r="S104" s="3" t="s">
        <v>134</v>
      </c>
      <c r="T104" s="4">
        <v>750</v>
      </c>
      <c r="U104" s="4">
        <v>450</v>
      </c>
      <c r="V104" s="4"/>
      <c r="W104" s="4"/>
      <c r="X104" s="4"/>
      <c r="Y104" s="4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6">
        <v>2260.9</v>
      </c>
      <c r="AK104" s="6"/>
      <c r="AL104" s="6"/>
      <c r="AM104" s="6"/>
      <c r="AN104" s="6"/>
      <c r="AO104" s="6">
        <v>2260.9</v>
      </c>
      <c r="AP104" s="7"/>
      <c r="AQ104" s="6"/>
      <c r="AR104" s="6"/>
      <c r="AS104" s="8"/>
    </row>
    <row r="105" spans="1:45" ht="34.15" customHeight="1">
      <c r="A105" s="2" t="s">
        <v>135</v>
      </c>
      <c r="B105" s="3" t="s">
        <v>136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1"/>
      <c r="R105" s="3"/>
      <c r="S105" s="3"/>
      <c r="T105" s="4">
        <f>T106</f>
        <v>7611.9</v>
      </c>
      <c r="U105" s="4">
        <f>U106</f>
        <v>32</v>
      </c>
      <c r="V105" s="4"/>
      <c r="W105" s="4"/>
      <c r="X105" s="4"/>
      <c r="Y105" s="4">
        <v>1883.8</v>
      </c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6">
        <v>2333.8000000000002</v>
      </c>
      <c r="AK105" s="6"/>
      <c r="AL105" s="6"/>
      <c r="AM105" s="6"/>
      <c r="AN105" s="6"/>
      <c r="AO105" s="6">
        <v>2333.8000000000002</v>
      </c>
      <c r="AP105" s="7"/>
      <c r="AQ105" s="6"/>
      <c r="AR105" s="6"/>
      <c r="AS105" s="8"/>
    </row>
    <row r="106" spans="1:45" ht="51.4" customHeight="1">
      <c r="A106" s="2" t="s">
        <v>137</v>
      </c>
      <c r="B106" s="3" t="s">
        <v>136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1" t="s">
        <v>34</v>
      </c>
      <c r="R106" s="3" t="s">
        <v>36</v>
      </c>
      <c r="S106" s="3" t="s">
        <v>134</v>
      </c>
      <c r="T106" s="4">
        <v>7611.9</v>
      </c>
      <c r="U106" s="4">
        <v>32</v>
      </c>
      <c r="V106" s="4"/>
      <c r="W106" s="4"/>
      <c r="X106" s="4"/>
      <c r="Y106" s="4">
        <v>1883.8</v>
      </c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6">
        <v>2333.8000000000002</v>
      </c>
      <c r="AK106" s="6"/>
      <c r="AL106" s="6"/>
      <c r="AM106" s="6"/>
      <c r="AN106" s="6"/>
      <c r="AO106" s="6">
        <v>2333.8000000000002</v>
      </c>
      <c r="AP106" s="7"/>
      <c r="AQ106" s="6"/>
      <c r="AR106" s="6"/>
      <c r="AS106" s="8"/>
    </row>
    <row r="107" spans="1:45" ht="51.4" customHeight="1">
      <c r="A107" s="2" t="s">
        <v>138</v>
      </c>
      <c r="B107" s="3" t="s">
        <v>139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1"/>
      <c r="R107" s="3"/>
      <c r="S107" s="3"/>
      <c r="T107" s="4">
        <f>T108</f>
        <v>1577.43</v>
      </c>
      <c r="U107" s="4">
        <f>U108</f>
        <v>0</v>
      </c>
      <c r="V107" s="4"/>
      <c r="W107" s="4"/>
      <c r="X107" s="4"/>
      <c r="Y107" s="4">
        <v>600</v>
      </c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6">
        <v>600</v>
      </c>
      <c r="AK107" s="6"/>
      <c r="AL107" s="6"/>
      <c r="AM107" s="6"/>
      <c r="AN107" s="6"/>
      <c r="AO107" s="6">
        <v>600</v>
      </c>
      <c r="AP107" s="7"/>
      <c r="AQ107" s="6"/>
      <c r="AR107" s="6"/>
      <c r="AS107" s="8"/>
    </row>
    <row r="108" spans="1:45" ht="68.45" customHeight="1">
      <c r="A108" s="2" t="s">
        <v>140</v>
      </c>
      <c r="B108" s="3" t="s">
        <v>139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1" t="s">
        <v>34</v>
      </c>
      <c r="R108" s="3" t="s">
        <v>36</v>
      </c>
      <c r="S108" s="3" t="s">
        <v>134</v>
      </c>
      <c r="T108" s="4">
        <v>1577.43</v>
      </c>
      <c r="U108" s="4">
        <v>0</v>
      </c>
      <c r="V108" s="4"/>
      <c r="W108" s="4"/>
      <c r="X108" s="4"/>
      <c r="Y108" s="4">
        <v>600</v>
      </c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6">
        <v>600</v>
      </c>
      <c r="AK108" s="6"/>
      <c r="AL108" s="6"/>
      <c r="AM108" s="6"/>
      <c r="AN108" s="6"/>
      <c r="AO108" s="6">
        <v>600</v>
      </c>
      <c r="AP108" s="7"/>
      <c r="AQ108" s="6"/>
      <c r="AR108" s="6"/>
      <c r="AS108" s="8"/>
    </row>
    <row r="109" spans="1:45" ht="34.15" customHeight="1">
      <c r="A109" s="2" t="s">
        <v>141</v>
      </c>
      <c r="B109" s="3" t="s">
        <v>142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1"/>
      <c r="R109" s="3"/>
      <c r="S109" s="3"/>
      <c r="T109" s="4">
        <f>T110</f>
        <v>150</v>
      </c>
      <c r="U109" s="4">
        <f>U110</f>
        <v>0</v>
      </c>
      <c r="V109" s="4"/>
      <c r="W109" s="4"/>
      <c r="X109" s="4"/>
      <c r="Y109" s="4">
        <v>2000</v>
      </c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6">
        <v>2000</v>
      </c>
      <c r="AK109" s="6"/>
      <c r="AL109" s="6"/>
      <c r="AM109" s="6"/>
      <c r="AN109" s="6"/>
      <c r="AO109" s="6">
        <v>2000</v>
      </c>
      <c r="AP109" s="7"/>
      <c r="AQ109" s="6"/>
      <c r="AR109" s="6"/>
      <c r="AS109" s="8"/>
    </row>
    <row r="110" spans="1:45" ht="34.15" customHeight="1">
      <c r="A110" s="2" t="s">
        <v>143</v>
      </c>
      <c r="B110" s="3" t="s">
        <v>144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1"/>
      <c r="R110" s="3"/>
      <c r="S110" s="3"/>
      <c r="T110" s="4">
        <f>T111</f>
        <v>150</v>
      </c>
      <c r="U110" s="4">
        <v>0</v>
      </c>
      <c r="V110" s="4"/>
      <c r="W110" s="4"/>
      <c r="X110" s="4"/>
      <c r="Y110" s="4">
        <v>2000</v>
      </c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6">
        <v>2000</v>
      </c>
      <c r="AK110" s="6"/>
      <c r="AL110" s="6"/>
      <c r="AM110" s="6"/>
      <c r="AN110" s="6"/>
      <c r="AO110" s="6">
        <v>2000</v>
      </c>
      <c r="AP110" s="7"/>
      <c r="AQ110" s="6"/>
      <c r="AR110" s="6"/>
      <c r="AS110" s="8"/>
    </row>
    <row r="111" spans="1:45" ht="51.4" customHeight="1">
      <c r="A111" s="2" t="s">
        <v>145</v>
      </c>
      <c r="B111" s="3" t="s">
        <v>144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1" t="s">
        <v>34</v>
      </c>
      <c r="R111" s="3" t="s">
        <v>36</v>
      </c>
      <c r="S111" s="3" t="s">
        <v>134</v>
      </c>
      <c r="T111" s="4">
        <v>150</v>
      </c>
      <c r="U111" s="4">
        <v>0</v>
      </c>
      <c r="V111" s="4"/>
      <c r="W111" s="4"/>
      <c r="X111" s="4"/>
      <c r="Y111" s="4">
        <v>2000</v>
      </c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6">
        <v>2000</v>
      </c>
      <c r="AK111" s="6"/>
      <c r="AL111" s="6"/>
      <c r="AM111" s="6"/>
      <c r="AN111" s="6"/>
      <c r="AO111" s="6">
        <v>2000</v>
      </c>
      <c r="AP111" s="7"/>
      <c r="AQ111" s="6"/>
      <c r="AR111" s="6"/>
      <c r="AS111" s="8"/>
    </row>
    <row r="112" spans="1:45" ht="47.25">
      <c r="A112" s="2" t="s">
        <v>146</v>
      </c>
      <c r="B112" s="3" t="s">
        <v>147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1"/>
      <c r="R112" s="3"/>
      <c r="S112" s="3"/>
      <c r="T112" s="4">
        <f>T113</f>
        <v>5230.95</v>
      </c>
      <c r="U112" s="4">
        <f>U113</f>
        <v>0</v>
      </c>
      <c r="V112" s="4"/>
      <c r="W112" s="4">
        <v>2124.1999999999998</v>
      </c>
      <c r="X112" s="4"/>
      <c r="Y112" s="4">
        <v>289.7</v>
      </c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>
        <v>40</v>
      </c>
      <c r="AK112" s="6"/>
      <c r="AL112" s="6"/>
      <c r="AM112" s="6"/>
      <c r="AN112" s="6"/>
      <c r="AO112" s="6">
        <v>40</v>
      </c>
      <c r="AP112" s="7"/>
      <c r="AQ112" s="6"/>
      <c r="AR112" s="6"/>
      <c r="AS112" s="8"/>
    </row>
    <row r="113" spans="1:45" ht="34.15" customHeight="1">
      <c r="A113" s="2" t="s">
        <v>27</v>
      </c>
      <c r="B113" s="3" t="s">
        <v>148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1"/>
      <c r="R113" s="3"/>
      <c r="S113" s="3"/>
      <c r="T113" s="4">
        <f>T114+T120+T123</f>
        <v>5230.95</v>
      </c>
      <c r="U113" s="4">
        <f>U114+U120+U123</f>
        <v>0</v>
      </c>
      <c r="V113" s="4"/>
      <c r="W113" s="4">
        <v>2124.1999999999998</v>
      </c>
      <c r="X113" s="4"/>
      <c r="Y113" s="4">
        <v>289.7</v>
      </c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6">
        <v>40</v>
      </c>
      <c r="AK113" s="6"/>
      <c r="AL113" s="6"/>
      <c r="AM113" s="6"/>
      <c r="AN113" s="6"/>
      <c r="AO113" s="6">
        <v>40</v>
      </c>
      <c r="AP113" s="7"/>
      <c r="AQ113" s="6"/>
      <c r="AR113" s="6"/>
      <c r="AS113" s="8"/>
    </row>
    <row r="114" spans="1:45" ht="51.4" customHeight="1">
      <c r="A114" s="2" t="s">
        <v>149</v>
      </c>
      <c r="B114" s="3" t="s">
        <v>150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1"/>
      <c r="R114" s="3"/>
      <c r="S114" s="3"/>
      <c r="T114" s="4">
        <f>T115+T117</f>
        <v>5170.95</v>
      </c>
      <c r="U114" s="4">
        <f>U115+U117</f>
        <v>0</v>
      </c>
      <c r="V114" s="4"/>
      <c r="W114" s="4">
        <v>2124.1999999999998</v>
      </c>
      <c r="X114" s="4"/>
      <c r="Y114" s="4">
        <v>289.7</v>
      </c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6"/>
      <c r="AK114" s="6"/>
      <c r="AL114" s="6"/>
      <c r="AM114" s="6"/>
      <c r="AN114" s="6"/>
      <c r="AO114" s="6"/>
      <c r="AP114" s="7"/>
      <c r="AQ114" s="6"/>
      <c r="AR114" s="6"/>
      <c r="AS114" s="8"/>
    </row>
    <row r="115" spans="1:45" ht="85.5" customHeight="1">
      <c r="A115" s="2" t="s">
        <v>151</v>
      </c>
      <c r="B115" s="3" t="s">
        <v>152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1"/>
      <c r="R115" s="3"/>
      <c r="S115" s="3"/>
      <c r="T115" s="4">
        <f>T116</f>
        <v>2520.9499999999998</v>
      </c>
      <c r="U115" s="4">
        <f>U116</f>
        <v>0</v>
      </c>
      <c r="V115" s="4"/>
      <c r="W115" s="4">
        <v>1054.9000000000001</v>
      </c>
      <c r="X115" s="4"/>
      <c r="Y115" s="4">
        <v>143.9</v>
      </c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6"/>
      <c r="AK115" s="6"/>
      <c r="AL115" s="6"/>
      <c r="AM115" s="6"/>
      <c r="AN115" s="6"/>
      <c r="AO115" s="6"/>
      <c r="AP115" s="7"/>
      <c r="AQ115" s="6"/>
      <c r="AR115" s="6"/>
      <c r="AS115" s="8"/>
    </row>
    <row r="116" spans="1:45" ht="119.65" customHeight="1">
      <c r="A116" s="9" t="s">
        <v>153</v>
      </c>
      <c r="B116" s="3" t="s">
        <v>152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1" t="s">
        <v>34</v>
      </c>
      <c r="R116" s="21" t="s">
        <v>36</v>
      </c>
      <c r="S116" s="21" t="s">
        <v>134</v>
      </c>
      <c r="T116" s="4">
        <v>2520.9499999999998</v>
      </c>
      <c r="U116" s="4">
        <v>0</v>
      </c>
      <c r="V116" s="4"/>
      <c r="W116" s="4">
        <v>1054.9000000000001</v>
      </c>
      <c r="X116" s="4"/>
      <c r="Y116" s="4">
        <v>143.9</v>
      </c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6"/>
      <c r="AK116" s="6"/>
      <c r="AL116" s="6"/>
      <c r="AM116" s="6"/>
      <c r="AN116" s="6"/>
      <c r="AO116" s="6"/>
      <c r="AP116" s="7"/>
      <c r="AQ116" s="6"/>
      <c r="AR116" s="6"/>
      <c r="AS116" s="8"/>
    </row>
    <row r="117" spans="1:45" ht="85.5" customHeight="1">
      <c r="A117" s="9" t="s">
        <v>154</v>
      </c>
      <c r="B117" s="3" t="s">
        <v>155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1"/>
      <c r="R117" s="3"/>
      <c r="S117" s="3"/>
      <c r="T117" s="4">
        <f>T118+T119</f>
        <v>2650</v>
      </c>
      <c r="U117" s="4">
        <f>U118+U119</f>
        <v>0</v>
      </c>
      <c r="V117" s="4"/>
      <c r="W117" s="4">
        <v>1069.3</v>
      </c>
      <c r="X117" s="4"/>
      <c r="Y117" s="4">
        <v>145.80000000000001</v>
      </c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6"/>
      <c r="AK117" s="6"/>
      <c r="AL117" s="6"/>
      <c r="AM117" s="6"/>
      <c r="AN117" s="6"/>
      <c r="AO117" s="6"/>
      <c r="AP117" s="7"/>
      <c r="AQ117" s="6"/>
      <c r="AR117" s="6"/>
      <c r="AS117" s="8"/>
    </row>
    <row r="118" spans="1:45" ht="119.65" customHeight="1">
      <c r="A118" s="9" t="s">
        <v>156</v>
      </c>
      <c r="B118" s="3" t="s">
        <v>155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1" t="s">
        <v>34</v>
      </c>
      <c r="R118" s="21" t="s">
        <v>36</v>
      </c>
      <c r="S118" s="21" t="s">
        <v>134</v>
      </c>
      <c r="T118" s="4">
        <v>1900</v>
      </c>
      <c r="U118" s="4">
        <v>0</v>
      </c>
      <c r="V118" s="4"/>
      <c r="W118" s="4">
        <v>1069.3</v>
      </c>
      <c r="X118" s="4"/>
      <c r="Y118" s="4">
        <v>145.80000000000001</v>
      </c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6"/>
      <c r="AK118" s="6"/>
      <c r="AL118" s="6"/>
      <c r="AM118" s="6"/>
      <c r="AN118" s="6"/>
      <c r="AO118" s="6"/>
      <c r="AP118" s="7"/>
      <c r="AQ118" s="6"/>
      <c r="AR118" s="6"/>
      <c r="AS118" s="8"/>
    </row>
    <row r="119" spans="1:45" ht="119.65" customHeight="1">
      <c r="A119" s="22" t="s">
        <v>156</v>
      </c>
      <c r="B119" s="18" t="s">
        <v>155</v>
      </c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9" t="s">
        <v>34</v>
      </c>
      <c r="R119" s="18" t="s">
        <v>79</v>
      </c>
      <c r="S119" s="18" t="s">
        <v>80</v>
      </c>
      <c r="T119" s="4">
        <v>750</v>
      </c>
      <c r="U119" s="4">
        <v>0</v>
      </c>
      <c r="V119" s="4"/>
      <c r="W119" s="4"/>
      <c r="X119" s="4"/>
      <c r="Y119" s="4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6"/>
      <c r="AK119" s="6"/>
      <c r="AL119" s="6"/>
      <c r="AM119" s="6"/>
      <c r="AN119" s="6"/>
      <c r="AO119" s="6"/>
      <c r="AP119" s="7"/>
      <c r="AQ119" s="6"/>
      <c r="AR119" s="6"/>
      <c r="AS119" s="8"/>
    </row>
    <row r="120" spans="1:45" ht="51.4" customHeight="1">
      <c r="A120" s="2" t="s">
        <v>157</v>
      </c>
      <c r="B120" s="3" t="s">
        <v>158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1"/>
      <c r="R120" s="3"/>
      <c r="S120" s="3"/>
      <c r="T120" s="4">
        <v>10</v>
      </c>
      <c r="U120" s="4">
        <f>U121</f>
        <v>0</v>
      </c>
      <c r="V120" s="4"/>
      <c r="W120" s="4"/>
      <c r="X120" s="4"/>
      <c r="Y120" s="4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6">
        <v>10</v>
      </c>
      <c r="AK120" s="6"/>
      <c r="AL120" s="6"/>
      <c r="AM120" s="6"/>
      <c r="AN120" s="6"/>
      <c r="AO120" s="6">
        <v>10</v>
      </c>
      <c r="AP120" s="7"/>
      <c r="AQ120" s="6"/>
      <c r="AR120" s="6"/>
      <c r="AS120" s="8"/>
    </row>
    <row r="121" spans="1:45" ht="34.15" customHeight="1">
      <c r="A121" s="2" t="s">
        <v>159</v>
      </c>
      <c r="B121" s="3" t="s">
        <v>160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1"/>
      <c r="R121" s="3"/>
      <c r="S121" s="3"/>
      <c r="T121" s="4">
        <v>10</v>
      </c>
      <c r="U121" s="4">
        <f>U122</f>
        <v>0</v>
      </c>
      <c r="V121" s="4"/>
      <c r="W121" s="4"/>
      <c r="X121" s="4"/>
      <c r="Y121" s="4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6">
        <v>10</v>
      </c>
      <c r="AK121" s="6"/>
      <c r="AL121" s="6"/>
      <c r="AM121" s="6"/>
      <c r="AN121" s="6"/>
      <c r="AO121" s="6">
        <v>10</v>
      </c>
      <c r="AP121" s="7"/>
      <c r="AQ121" s="6"/>
      <c r="AR121" s="6"/>
      <c r="AS121" s="8"/>
    </row>
    <row r="122" spans="1:45" ht="51.4" customHeight="1">
      <c r="A122" s="2" t="s">
        <v>161</v>
      </c>
      <c r="B122" s="3" t="s">
        <v>160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1" t="s">
        <v>34</v>
      </c>
      <c r="R122" s="3" t="s">
        <v>36</v>
      </c>
      <c r="S122" s="3" t="s">
        <v>81</v>
      </c>
      <c r="T122" s="4">
        <v>10</v>
      </c>
      <c r="U122" s="4">
        <v>0</v>
      </c>
      <c r="V122" s="4"/>
      <c r="W122" s="4"/>
      <c r="X122" s="4"/>
      <c r="Y122" s="4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6">
        <v>10</v>
      </c>
      <c r="AK122" s="6"/>
      <c r="AL122" s="6"/>
      <c r="AM122" s="6"/>
      <c r="AN122" s="6"/>
      <c r="AO122" s="6">
        <v>10</v>
      </c>
      <c r="AP122" s="7"/>
      <c r="AQ122" s="6"/>
      <c r="AR122" s="6"/>
      <c r="AS122" s="8"/>
    </row>
    <row r="123" spans="1:45" ht="51.4" customHeight="1">
      <c r="A123" s="2" t="s">
        <v>162</v>
      </c>
      <c r="B123" s="3" t="s">
        <v>163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1"/>
      <c r="R123" s="3"/>
      <c r="S123" s="3"/>
      <c r="T123" s="4">
        <f>T124</f>
        <v>50</v>
      </c>
      <c r="U123" s="4">
        <f>U124</f>
        <v>0</v>
      </c>
      <c r="V123" s="4"/>
      <c r="W123" s="4"/>
      <c r="X123" s="4"/>
      <c r="Y123" s="4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6">
        <v>30</v>
      </c>
      <c r="AK123" s="6"/>
      <c r="AL123" s="6"/>
      <c r="AM123" s="6"/>
      <c r="AN123" s="6"/>
      <c r="AO123" s="6">
        <v>30</v>
      </c>
      <c r="AP123" s="7"/>
      <c r="AQ123" s="6"/>
      <c r="AR123" s="6"/>
      <c r="AS123" s="8"/>
    </row>
    <row r="124" spans="1:45" ht="34.15" customHeight="1">
      <c r="A124" s="2" t="s">
        <v>164</v>
      </c>
      <c r="B124" s="3" t="s">
        <v>165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1"/>
      <c r="R124" s="3"/>
      <c r="S124" s="3"/>
      <c r="T124" s="4">
        <f>T125</f>
        <v>50</v>
      </c>
      <c r="U124" s="4">
        <f>U125</f>
        <v>0</v>
      </c>
      <c r="V124" s="4"/>
      <c r="W124" s="4"/>
      <c r="X124" s="4"/>
      <c r="Y124" s="4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6">
        <v>30</v>
      </c>
      <c r="AK124" s="6"/>
      <c r="AL124" s="6"/>
      <c r="AM124" s="6"/>
      <c r="AN124" s="6"/>
      <c r="AO124" s="6">
        <v>30</v>
      </c>
      <c r="AP124" s="7"/>
      <c r="AQ124" s="6"/>
      <c r="AR124" s="6"/>
      <c r="AS124" s="8"/>
    </row>
    <row r="125" spans="1:45" ht="51.4" customHeight="1">
      <c r="A125" s="2" t="s">
        <v>166</v>
      </c>
      <c r="B125" s="3" t="s">
        <v>165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1" t="s">
        <v>45</v>
      </c>
      <c r="R125" s="3" t="s">
        <v>167</v>
      </c>
      <c r="S125" s="3" t="s">
        <v>167</v>
      </c>
      <c r="T125" s="4">
        <v>50</v>
      </c>
      <c r="U125" s="4">
        <v>0</v>
      </c>
      <c r="V125" s="4"/>
      <c r="W125" s="4"/>
      <c r="X125" s="4"/>
      <c r="Y125" s="4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6">
        <v>30</v>
      </c>
      <c r="AK125" s="6"/>
      <c r="AL125" s="6"/>
      <c r="AM125" s="6"/>
      <c r="AN125" s="6"/>
      <c r="AO125" s="6">
        <v>30</v>
      </c>
      <c r="AP125" s="7"/>
      <c r="AQ125" s="6"/>
      <c r="AR125" s="6"/>
      <c r="AS125" s="8"/>
    </row>
    <row r="126" spans="1:45" ht="34.15" customHeight="1">
      <c r="A126" s="17" t="s">
        <v>168</v>
      </c>
      <c r="B126" s="18" t="s">
        <v>169</v>
      </c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9"/>
      <c r="R126" s="18"/>
      <c r="S126" s="18"/>
      <c r="T126" s="20">
        <f>T127+T151</f>
        <v>11341.331</v>
      </c>
      <c r="U126" s="20">
        <f>U127+U151</f>
        <v>2240.5299999999997</v>
      </c>
      <c r="V126" s="4">
        <v>297.39999999999998</v>
      </c>
      <c r="W126" s="4">
        <v>3.5</v>
      </c>
      <c r="X126" s="4"/>
      <c r="Y126" s="4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6">
        <v>9397.1</v>
      </c>
      <c r="AK126" s="6">
        <v>297.39999999999998</v>
      </c>
      <c r="AL126" s="6">
        <v>3.5</v>
      </c>
      <c r="AM126" s="6"/>
      <c r="AN126" s="6"/>
      <c r="AO126" s="6">
        <v>8824.7999999999993</v>
      </c>
      <c r="AP126" s="7"/>
      <c r="AQ126" s="6">
        <v>3.5</v>
      </c>
      <c r="AR126" s="6"/>
      <c r="AS126" s="8"/>
    </row>
    <row r="127" spans="1:45" ht="34.15" customHeight="1">
      <c r="A127" s="17" t="s">
        <v>170</v>
      </c>
      <c r="B127" s="18" t="s">
        <v>171</v>
      </c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9"/>
      <c r="R127" s="18"/>
      <c r="S127" s="18"/>
      <c r="T127" s="20">
        <f>T128</f>
        <v>8056.3209999999999</v>
      </c>
      <c r="U127" s="20">
        <f>U128</f>
        <v>1744.1389999999999</v>
      </c>
      <c r="V127" s="4"/>
      <c r="W127" s="4">
        <v>3.5</v>
      </c>
      <c r="X127" s="4"/>
      <c r="Y127" s="4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6">
        <v>8187.7</v>
      </c>
      <c r="AK127" s="6"/>
      <c r="AL127" s="6">
        <v>3.5</v>
      </c>
      <c r="AM127" s="6"/>
      <c r="AN127" s="6"/>
      <c r="AO127" s="6">
        <v>8187.7</v>
      </c>
      <c r="AP127" s="7"/>
      <c r="AQ127" s="6">
        <v>3.5</v>
      </c>
      <c r="AR127" s="6"/>
      <c r="AS127" s="8"/>
    </row>
    <row r="128" spans="1:45" ht="34.15" customHeight="1">
      <c r="A128" s="2" t="s">
        <v>172</v>
      </c>
      <c r="B128" s="3" t="s">
        <v>173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1"/>
      <c r="R128" s="3"/>
      <c r="S128" s="3"/>
      <c r="T128" s="4">
        <f>T129+T133+T135+T137+T139+T141+T143+T145+T147+T149</f>
        <v>8056.3209999999999</v>
      </c>
      <c r="U128" s="4">
        <f>U129+U133+U135+U137+U139+U141+U143+U145+U147+U149</f>
        <v>1744.1389999999999</v>
      </c>
      <c r="V128" s="4"/>
      <c r="W128" s="4">
        <v>3.5</v>
      </c>
      <c r="X128" s="4"/>
      <c r="Y128" s="4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6">
        <v>8187.7</v>
      </c>
      <c r="AK128" s="6"/>
      <c r="AL128" s="6">
        <v>3.5</v>
      </c>
      <c r="AM128" s="6"/>
      <c r="AN128" s="6"/>
      <c r="AO128" s="6">
        <v>8187.7</v>
      </c>
      <c r="AP128" s="7"/>
      <c r="AQ128" s="6">
        <v>3.5</v>
      </c>
      <c r="AR128" s="6"/>
      <c r="AS128" s="8"/>
    </row>
    <row r="129" spans="1:45" ht="34.15" customHeight="1">
      <c r="A129" s="2" t="s">
        <v>174</v>
      </c>
      <c r="B129" s="3" t="s">
        <v>175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1"/>
      <c r="R129" s="3"/>
      <c r="S129" s="3"/>
      <c r="T129" s="4">
        <f>T130+T131+T132</f>
        <v>5574.09</v>
      </c>
      <c r="U129" s="4">
        <f>U130+U131+U132</f>
        <v>1247.885</v>
      </c>
      <c r="V129" s="4"/>
      <c r="W129" s="4"/>
      <c r="X129" s="4"/>
      <c r="Y129" s="4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6">
        <v>6602.2</v>
      </c>
      <c r="AK129" s="6"/>
      <c r="AL129" s="6"/>
      <c r="AM129" s="6"/>
      <c r="AN129" s="6"/>
      <c r="AO129" s="6">
        <v>6602.2</v>
      </c>
      <c r="AP129" s="7"/>
      <c r="AQ129" s="6"/>
      <c r="AR129" s="6"/>
      <c r="AS129" s="8"/>
    </row>
    <row r="130" spans="1:45" ht="51.4" customHeight="1">
      <c r="A130" s="2" t="s">
        <v>176</v>
      </c>
      <c r="B130" s="3" t="s">
        <v>175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1" t="s">
        <v>177</v>
      </c>
      <c r="R130" s="3" t="s">
        <v>35</v>
      </c>
      <c r="S130" s="3" t="s">
        <v>36</v>
      </c>
      <c r="T130" s="4">
        <v>4840</v>
      </c>
      <c r="U130" s="4">
        <v>907.1</v>
      </c>
      <c r="V130" s="4"/>
      <c r="W130" s="4"/>
      <c r="X130" s="4"/>
      <c r="Y130" s="4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6">
        <v>5414.7</v>
      </c>
      <c r="AK130" s="6"/>
      <c r="AL130" s="6"/>
      <c r="AM130" s="6"/>
      <c r="AN130" s="6"/>
      <c r="AO130" s="6">
        <v>5414.7</v>
      </c>
      <c r="AP130" s="7"/>
      <c r="AQ130" s="6"/>
      <c r="AR130" s="6"/>
      <c r="AS130" s="8"/>
    </row>
    <row r="131" spans="1:45" ht="51.4" customHeight="1">
      <c r="A131" s="2" t="s">
        <v>178</v>
      </c>
      <c r="B131" s="3" t="s">
        <v>175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1" t="s">
        <v>34</v>
      </c>
      <c r="R131" s="3" t="s">
        <v>35</v>
      </c>
      <c r="S131" s="3" t="s">
        <v>36</v>
      </c>
      <c r="T131" s="4">
        <v>731.62</v>
      </c>
      <c r="U131" s="4">
        <v>338.315</v>
      </c>
      <c r="V131" s="4"/>
      <c r="W131" s="4"/>
      <c r="X131" s="4"/>
      <c r="Y131" s="4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6">
        <v>1186.5</v>
      </c>
      <c r="AK131" s="6"/>
      <c r="AL131" s="6"/>
      <c r="AM131" s="6"/>
      <c r="AN131" s="6"/>
      <c r="AO131" s="6">
        <v>1186.5</v>
      </c>
      <c r="AP131" s="7"/>
      <c r="AQ131" s="6"/>
      <c r="AR131" s="6"/>
      <c r="AS131" s="8"/>
    </row>
    <row r="132" spans="1:45" ht="34.15" customHeight="1">
      <c r="A132" s="2" t="s">
        <v>283</v>
      </c>
      <c r="B132" s="3" t="s">
        <v>175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1">
        <v>830</v>
      </c>
      <c r="R132" s="3" t="s">
        <v>35</v>
      </c>
      <c r="S132" s="3" t="s">
        <v>36</v>
      </c>
      <c r="T132" s="4">
        <v>2.4700000000000002</v>
      </c>
      <c r="U132" s="4">
        <v>2.4700000000000002</v>
      </c>
      <c r="V132" s="4"/>
      <c r="W132" s="4"/>
      <c r="X132" s="4"/>
      <c r="Y132" s="4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6">
        <v>1</v>
      </c>
      <c r="AK132" s="6"/>
      <c r="AL132" s="6"/>
      <c r="AM132" s="6"/>
      <c r="AN132" s="6"/>
      <c r="AO132" s="6">
        <v>1</v>
      </c>
      <c r="AP132" s="7"/>
      <c r="AQ132" s="6"/>
      <c r="AR132" s="6"/>
      <c r="AS132" s="8"/>
    </row>
    <row r="133" spans="1:45" ht="34.15" customHeight="1">
      <c r="A133" s="2" t="s">
        <v>180</v>
      </c>
      <c r="B133" s="3" t="s">
        <v>181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1"/>
      <c r="R133" s="3"/>
      <c r="S133" s="3"/>
      <c r="T133" s="4">
        <f>T134</f>
        <v>567.83100000000002</v>
      </c>
      <c r="U133" s="4">
        <f>U134</f>
        <v>93.179000000000002</v>
      </c>
      <c r="V133" s="4"/>
      <c r="W133" s="4"/>
      <c r="X133" s="4"/>
      <c r="Y133" s="4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6">
        <v>409.9</v>
      </c>
      <c r="AK133" s="6"/>
      <c r="AL133" s="6"/>
      <c r="AM133" s="6"/>
      <c r="AN133" s="6"/>
      <c r="AO133" s="6">
        <v>409.9</v>
      </c>
      <c r="AP133" s="7"/>
      <c r="AQ133" s="6"/>
      <c r="AR133" s="6"/>
      <c r="AS133" s="8"/>
    </row>
    <row r="134" spans="1:45" ht="51.4" customHeight="1">
      <c r="A134" s="2" t="s">
        <v>182</v>
      </c>
      <c r="B134" s="3" t="s">
        <v>181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1" t="s">
        <v>177</v>
      </c>
      <c r="R134" s="3" t="s">
        <v>35</v>
      </c>
      <c r="S134" s="3" t="s">
        <v>36</v>
      </c>
      <c r="T134" s="4">
        <v>567.83100000000002</v>
      </c>
      <c r="U134" s="4">
        <v>93.179000000000002</v>
      </c>
      <c r="V134" s="4"/>
      <c r="W134" s="4"/>
      <c r="X134" s="4"/>
      <c r="Y134" s="4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6">
        <v>409.9</v>
      </c>
      <c r="AK134" s="6"/>
      <c r="AL134" s="6"/>
      <c r="AM134" s="6"/>
      <c r="AN134" s="6"/>
      <c r="AO134" s="6">
        <v>409.9</v>
      </c>
      <c r="AP134" s="7"/>
      <c r="AQ134" s="6"/>
      <c r="AR134" s="6"/>
      <c r="AS134" s="8"/>
    </row>
    <row r="135" spans="1:45" ht="34.15" customHeight="1">
      <c r="A135" s="2" t="s">
        <v>183</v>
      </c>
      <c r="B135" s="3" t="s">
        <v>184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1"/>
      <c r="R135" s="3"/>
      <c r="S135" s="3"/>
      <c r="T135" s="4">
        <f>T136</f>
        <v>1215</v>
      </c>
      <c r="U135" s="4">
        <f>U136</f>
        <v>229.1</v>
      </c>
      <c r="V135" s="4"/>
      <c r="W135" s="4"/>
      <c r="X135" s="4"/>
      <c r="Y135" s="4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6">
        <v>1172.0999999999999</v>
      </c>
      <c r="AK135" s="6"/>
      <c r="AL135" s="6"/>
      <c r="AM135" s="6"/>
      <c r="AN135" s="6"/>
      <c r="AO135" s="6">
        <v>1172.0999999999999</v>
      </c>
      <c r="AP135" s="7"/>
      <c r="AQ135" s="6"/>
      <c r="AR135" s="6"/>
      <c r="AS135" s="8"/>
    </row>
    <row r="136" spans="1:45" ht="34.15" customHeight="1">
      <c r="A136" s="2" t="s">
        <v>185</v>
      </c>
      <c r="B136" s="3" t="s">
        <v>184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1" t="s">
        <v>177</v>
      </c>
      <c r="R136" s="3" t="s">
        <v>35</v>
      </c>
      <c r="S136" s="3" t="s">
        <v>36</v>
      </c>
      <c r="T136" s="4">
        <v>1215</v>
      </c>
      <c r="U136" s="4">
        <v>229.1</v>
      </c>
      <c r="V136" s="4"/>
      <c r="W136" s="4"/>
      <c r="X136" s="4"/>
      <c r="Y136" s="4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6">
        <v>1172.0999999999999</v>
      </c>
      <c r="AK136" s="6"/>
      <c r="AL136" s="6"/>
      <c r="AM136" s="6"/>
      <c r="AN136" s="6"/>
      <c r="AO136" s="6">
        <v>1172.0999999999999</v>
      </c>
      <c r="AP136" s="7"/>
      <c r="AQ136" s="6"/>
      <c r="AR136" s="6"/>
      <c r="AS136" s="8"/>
    </row>
    <row r="137" spans="1:45" ht="51.4" customHeight="1">
      <c r="A137" s="2" t="s">
        <v>186</v>
      </c>
      <c r="B137" s="3" t="s">
        <v>187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1"/>
      <c r="R137" s="3"/>
      <c r="S137" s="3"/>
      <c r="T137" s="4">
        <f>T138</f>
        <v>32.5</v>
      </c>
      <c r="U137" s="4">
        <f>U138</f>
        <v>8.125</v>
      </c>
      <c r="V137" s="4"/>
      <c r="W137" s="4"/>
      <c r="X137" s="4"/>
      <c r="Y137" s="4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6"/>
      <c r="AK137" s="6"/>
      <c r="AL137" s="6"/>
      <c r="AM137" s="6"/>
      <c r="AN137" s="6"/>
      <c r="AO137" s="6"/>
      <c r="AP137" s="7"/>
      <c r="AQ137" s="6"/>
      <c r="AR137" s="6"/>
      <c r="AS137" s="8"/>
    </row>
    <row r="138" spans="1:45" ht="51.4" customHeight="1">
      <c r="A138" s="2" t="s">
        <v>188</v>
      </c>
      <c r="B138" s="3" t="s">
        <v>187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1" t="s">
        <v>189</v>
      </c>
      <c r="R138" s="3" t="s">
        <v>35</v>
      </c>
      <c r="S138" s="3" t="s">
        <v>190</v>
      </c>
      <c r="T138" s="4">
        <v>32.5</v>
      </c>
      <c r="U138" s="4">
        <v>8.125</v>
      </c>
      <c r="V138" s="4"/>
      <c r="W138" s="4"/>
      <c r="X138" s="4"/>
      <c r="Y138" s="4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6"/>
      <c r="AK138" s="6"/>
      <c r="AL138" s="6"/>
      <c r="AM138" s="6"/>
      <c r="AN138" s="6"/>
      <c r="AO138" s="6"/>
      <c r="AP138" s="7"/>
      <c r="AQ138" s="6"/>
      <c r="AR138" s="6"/>
      <c r="AS138" s="8"/>
    </row>
    <row r="139" spans="1:45" ht="34.15" customHeight="1">
      <c r="A139" s="2" t="s">
        <v>191</v>
      </c>
      <c r="B139" s="3" t="s">
        <v>192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1"/>
      <c r="R139" s="3"/>
      <c r="S139" s="3"/>
      <c r="T139" s="4">
        <f>T140</f>
        <v>568.29999999999995</v>
      </c>
      <c r="U139" s="4">
        <f>U140</f>
        <v>142.07499999999999</v>
      </c>
      <c r="V139" s="4"/>
      <c r="W139" s="4"/>
      <c r="X139" s="4"/>
      <c r="Y139" s="4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6"/>
      <c r="AK139" s="6"/>
      <c r="AL139" s="6"/>
      <c r="AM139" s="6"/>
      <c r="AN139" s="6"/>
      <c r="AO139" s="6"/>
      <c r="AP139" s="7"/>
      <c r="AQ139" s="6"/>
      <c r="AR139" s="6"/>
      <c r="AS139" s="8"/>
    </row>
    <row r="140" spans="1:45" ht="51.4" customHeight="1">
      <c r="A140" s="2" t="s">
        <v>193</v>
      </c>
      <c r="B140" s="3" t="s">
        <v>192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1" t="s">
        <v>189</v>
      </c>
      <c r="R140" s="3" t="s">
        <v>35</v>
      </c>
      <c r="S140" s="3" t="s">
        <v>190</v>
      </c>
      <c r="T140" s="4">
        <v>568.29999999999995</v>
      </c>
      <c r="U140" s="4">
        <v>142.07499999999999</v>
      </c>
      <c r="V140" s="4"/>
      <c r="W140" s="4"/>
      <c r="X140" s="4"/>
      <c r="Y140" s="4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6"/>
      <c r="AK140" s="6"/>
      <c r="AL140" s="6"/>
      <c r="AM140" s="6"/>
      <c r="AN140" s="6"/>
      <c r="AO140" s="6"/>
      <c r="AP140" s="7"/>
      <c r="AQ140" s="6"/>
      <c r="AR140" s="6"/>
      <c r="AS140" s="8"/>
    </row>
    <row r="141" spans="1:45" ht="68.45" customHeight="1">
      <c r="A141" s="2" t="s">
        <v>194</v>
      </c>
      <c r="B141" s="3" t="s">
        <v>195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1"/>
      <c r="R141" s="3"/>
      <c r="S141" s="3"/>
      <c r="T141" s="4">
        <f>T142</f>
        <v>10.7</v>
      </c>
      <c r="U141" s="4">
        <v>2.6749999999999998</v>
      </c>
      <c r="V141" s="4"/>
      <c r="W141" s="4"/>
      <c r="X141" s="4"/>
      <c r="Y141" s="4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6"/>
      <c r="AK141" s="6"/>
      <c r="AL141" s="6"/>
      <c r="AM141" s="6"/>
      <c r="AN141" s="6"/>
      <c r="AO141" s="6"/>
      <c r="AP141" s="7"/>
      <c r="AQ141" s="6"/>
      <c r="AR141" s="6"/>
      <c r="AS141" s="8"/>
    </row>
    <row r="142" spans="1:45" ht="68.45" customHeight="1">
      <c r="A142" s="2" t="s">
        <v>196</v>
      </c>
      <c r="B142" s="3" t="s">
        <v>195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1" t="s">
        <v>189</v>
      </c>
      <c r="R142" s="3" t="s">
        <v>35</v>
      </c>
      <c r="S142" s="3" t="s">
        <v>36</v>
      </c>
      <c r="T142" s="4">
        <v>10.7</v>
      </c>
      <c r="U142" s="4">
        <v>2.67</v>
      </c>
      <c r="V142" s="4"/>
      <c r="W142" s="4"/>
      <c r="X142" s="4"/>
      <c r="Y142" s="4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6"/>
      <c r="AK142" s="6"/>
      <c r="AL142" s="6"/>
      <c r="AM142" s="6"/>
      <c r="AN142" s="6"/>
      <c r="AO142" s="6"/>
      <c r="AP142" s="7"/>
      <c r="AQ142" s="6"/>
      <c r="AR142" s="6"/>
      <c r="AS142" s="8"/>
    </row>
    <row r="143" spans="1:45" ht="51.4" customHeight="1">
      <c r="A143" s="2" t="s">
        <v>197</v>
      </c>
      <c r="B143" s="3" t="s">
        <v>198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1"/>
      <c r="R143" s="3"/>
      <c r="S143" s="3"/>
      <c r="T143" s="4">
        <f>T144</f>
        <v>31.4</v>
      </c>
      <c r="U143" s="4">
        <v>7.85</v>
      </c>
      <c r="V143" s="4"/>
      <c r="W143" s="4"/>
      <c r="X143" s="4"/>
      <c r="Y143" s="4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6"/>
      <c r="AK143" s="6"/>
      <c r="AL143" s="6"/>
      <c r="AM143" s="6"/>
      <c r="AN143" s="6"/>
      <c r="AO143" s="6"/>
      <c r="AP143" s="7"/>
      <c r="AQ143" s="6"/>
      <c r="AR143" s="6"/>
      <c r="AS143" s="8"/>
    </row>
    <row r="144" spans="1:45" ht="68.45" customHeight="1">
      <c r="A144" s="2" t="s">
        <v>199</v>
      </c>
      <c r="B144" s="3" t="s">
        <v>198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1" t="s">
        <v>189</v>
      </c>
      <c r="R144" s="3" t="s">
        <v>35</v>
      </c>
      <c r="S144" s="3" t="s">
        <v>36</v>
      </c>
      <c r="T144" s="4">
        <v>31.4</v>
      </c>
      <c r="U144" s="4">
        <v>7.85</v>
      </c>
      <c r="V144" s="4"/>
      <c r="W144" s="4"/>
      <c r="X144" s="4"/>
      <c r="Y144" s="4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6"/>
      <c r="AK144" s="6"/>
      <c r="AL144" s="6"/>
      <c r="AM144" s="6"/>
      <c r="AN144" s="6"/>
      <c r="AO144" s="6"/>
      <c r="AP144" s="7"/>
      <c r="AQ144" s="6"/>
      <c r="AR144" s="6"/>
      <c r="AS144" s="8"/>
    </row>
    <row r="145" spans="1:45" ht="34.15" customHeight="1">
      <c r="A145" s="2" t="s">
        <v>200</v>
      </c>
      <c r="B145" s="3" t="s">
        <v>201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1"/>
      <c r="R145" s="3"/>
      <c r="S145" s="3"/>
      <c r="T145" s="4">
        <f>T146</f>
        <v>3</v>
      </c>
      <c r="U145" s="4">
        <f>U146</f>
        <v>0.75</v>
      </c>
      <c r="V145" s="4"/>
      <c r="W145" s="4"/>
      <c r="X145" s="4"/>
      <c r="Y145" s="4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6"/>
      <c r="AK145" s="6"/>
      <c r="AL145" s="6"/>
      <c r="AM145" s="6"/>
      <c r="AN145" s="6"/>
      <c r="AO145" s="6"/>
      <c r="AP145" s="7"/>
      <c r="AQ145" s="6"/>
      <c r="AR145" s="6"/>
      <c r="AS145" s="8"/>
    </row>
    <row r="146" spans="1:45" ht="51.4" customHeight="1">
      <c r="A146" s="2" t="s">
        <v>202</v>
      </c>
      <c r="B146" s="3" t="s">
        <v>201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1" t="s">
        <v>189</v>
      </c>
      <c r="R146" s="3" t="s">
        <v>35</v>
      </c>
      <c r="S146" s="3" t="s">
        <v>36</v>
      </c>
      <c r="T146" s="4">
        <v>3</v>
      </c>
      <c r="U146" s="4">
        <v>0.75</v>
      </c>
      <c r="V146" s="4"/>
      <c r="W146" s="4"/>
      <c r="X146" s="4"/>
      <c r="Y146" s="4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6"/>
      <c r="AK146" s="6"/>
      <c r="AL146" s="6"/>
      <c r="AM146" s="6"/>
      <c r="AN146" s="6"/>
      <c r="AO146" s="6"/>
      <c r="AP146" s="7"/>
      <c r="AQ146" s="6"/>
      <c r="AR146" s="6"/>
      <c r="AS146" s="8"/>
    </row>
    <row r="147" spans="1:45" ht="51.4" customHeight="1">
      <c r="A147" s="2" t="s">
        <v>203</v>
      </c>
      <c r="B147" s="3" t="s">
        <v>204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1"/>
      <c r="R147" s="3"/>
      <c r="S147" s="3"/>
      <c r="T147" s="4">
        <f>T148</f>
        <v>50</v>
      </c>
      <c r="U147" s="4">
        <f>U148</f>
        <v>12.5</v>
      </c>
      <c r="V147" s="4"/>
      <c r="W147" s="4"/>
      <c r="X147" s="4"/>
      <c r="Y147" s="4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6"/>
      <c r="AK147" s="6"/>
      <c r="AL147" s="6"/>
      <c r="AM147" s="6"/>
      <c r="AN147" s="6"/>
      <c r="AO147" s="6"/>
      <c r="AP147" s="7"/>
      <c r="AQ147" s="6"/>
      <c r="AR147" s="6"/>
      <c r="AS147" s="8"/>
    </row>
    <row r="148" spans="1:45" ht="51.4" customHeight="1">
      <c r="A148" s="2" t="s">
        <v>205</v>
      </c>
      <c r="B148" s="3" t="s">
        <v>204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1" t="s">
        <v>189</v>
      </c>
      <c r="R148" s="3" t="s">
        <v>35</v>
      </c>
      <c r="S148" s="3" t="s">
        <v>36</v>
      </c>
      <c r="T148" s="4">
        <v>50</v>
      </c>
      <c r="U148" s="4">
        <v>12.5</v>
      </c>
      <c r="V148" s="4"/>
      <c r="W148" s="4"/>
      <c r="X148" s="4"/>
      <c r="Y148" s="4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6"/>
      <c r="AK148" s="6"/>
      <c r="AL148" s="6"/>
      <c r="AM148" s="6"/>
      <c r="AN148" s="6"/>
      <c r="AO148" s="6"/>
      <c r="AP148" s="7"/>
      <c r="AQ148" s="6"/>
      <c r="AR148" s="6"/>
      <c r="AS148" s="8"/>
    </row>
    <row r="149" spans="1:45" ht="51.4" customHeight="1">
      <c r="A149" s="2" t="s">
        <v>206</v>
      </c>
      <c r="B149" s="3" t="s">
        <v>207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1"/>
      <c r="R149" s="3"/>
      <c r="S149" s="3"/>
      <c r="T149" s="4">
        <f>T150</f>
        <v>3.5</v>
      </c>
      <c r="U149" s="4">
        <f>U150</f>
        <v>0</v>
      </c>
      <c r="V149" s="4"/>
      <c r="W149" s="4">
        <v>3.5</v>
      </c>
      <c r="X149" s="4"/>
      <c r="Y149" s="4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6">
        <v>3.5</v>
      </c>
      <c r="AK149" s="6"/>
      <c r="AL149" s="6">
        <v>3.5</v>
      </c>
      <c r="AM149" s="6"/>
      <c r="AN149" s="6"/>
      <c r="AO149" s="6">
        <v>3.5</v>
      </c>
      <c r="AP149" s="7"/>
      <c r="AQ149" s="6">
        <v>3.5</v>
      </c>
      <c r="AR149" s="6"/>
      <c r="AS149" s="8"/>
    </row>
    <row r="150" spans="1:45" ht="68.45" customHeight="1">
      <c r="A150" s="2" t="s">
        <v>208</v>
      </c>
      <c r="B150" s="3" t="s">
        <v>207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1" t="s">
        <v>34</v>
      </c>
      <c r="R150" s="3" t="s">
        <v>35</v>
      </c>
      <c r="S150" s="3" t="s">
        <v>209</v>
      </c>
      <c r="T150" s="4">
        <v>3.5</v>
      </c>
      <c r="U150" s="4">
        <v>0</v>
      </c>
      <c r="V150" s="4"/>
      <c r="W150" s="4">
        <v>3.5</v>
      </c>
      <c r="X150" s="4"/>
      <c r="Y150" s="4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6">
        <v>3.5</v>
      </c>
      <c r="AK150" s="6"/>
      <c r="AL150" s="6">
        <v>3.5</v>
      </c>
      <c r="AM150" s="6"/>
      <c r="AN150" s="6"/>
      <c r="AO150" s="6">
        <v>3.5</v>
      </c>
      <c r="AP150" s="7"/>
      <c r="AQ150" s="6">
        <v>3.5</v>
      </c>
      <c r="AR150" s="6"/>
      <c r="AS150" s="8"/>
    </row>
    <row r="151" spans="1:45" ht="34.15" customHeight="1">
      <c r="A151" s="2" t="s">
        <v>210</v>
      </c>
      <c r="B151" s="3" t="s">
        <v>211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1"/>
      <c r="R151" s="3"/>
      <c r="S151" s="3"/>
      <c r="T151" s="4">
        <f>T152</f>
        <v>3285.01</v>
      </c>
      <c r="U151" s="4">
        <f>U152</f>
        <v>496.39099999999996</v>
      </c>
      <c r="V151" s="4">
        <v>297.39999999999998</v>
      </c>
      <c r="W151" s="4"/>
      <c r="X151" s="4"/>
      <c r="Y151" s="4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6">
        <v>1209.4000000000001</v>
      </c>
      <c r="AK151" s="6">
        <v>297.39999999999998</v>
      </c>
      <c r="AL151" s="6"/>
      <c r="AM151" s="6"/>
      <c r="AN151" s="6"/>
      <c r="AO151" s="6">
        <v>637.1</v>
      </c>
      <c r="AP151" s="7"/>
      <c r="AQ151" s="6"/>
      <c r="AR151" s="6"/>
      <c r="AS151" s="8"/>
    </row>
    <row r="152" spans="1:45" ht="34.15" customHeight="1">
      <c r="A152" s="2" t="s">
        <v>172</v>
      </c>
      <c r="B152" s="3" t="s">
        <v>212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1"/>
      <c r="R152" s="3"/>
      <c r="S152" s="3"/>
      <c r="T152" s="4">
        <f>T153+T155+T157+T164+T166+T168+T170+T172+T174+T177+T183+T179+T161+T181</f>
        <v>3285.01</v>
      </c>
      <c r="U152" s="4">
        <f>U153+U155+U157+U164+U166+U168+U170+U172+U174+U177+U183+U179+U161+U181</f>
        <v>496.39099999999996</v>
      </c>
      <c r="V152" s="4">
        <v>297.39999999999998</v>
      </c>
      <c r="W152" s="4"/>
      <c r="X152" s="4"/>
      <c r="Y152" s="4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6">
        <v>1209.4000000000001</v>
      </c>
      <c r="AK152" s="6">
        <v>297.39999999999998</v>
      </c>
      <c r="AL152" s="6"/>
      <c r="AM152" s="6"/>
      <c r="AN152" s="6"/>
      <c r="AO152" s="6">
        <v>637.1</v>
      </c>
      <c r="AP152" s="7"/>
      <c r="AQ152" s="6"/>
      <c r="AR152" s="6"/>
      <c r="AS152" s="8"/>
    </row>
    <row r="153" spans="1:45" ht="34.15" customHeight="1">
      <c r="A153" s="2" t="s">
        <v>213</v>
      </c>
      <c r="B153" s="3" t="s">
        <v>214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1"/>
      <c r="R153" s="3"/>
      <c r="S153" s="3"/>
      <c r="T153" s="4">
        <f>T154</f>
        <v>10</v>
      </c>
      <c r="U153" s="4">
        <f>U154</f>
        <v>0</v>
      </c>
      <c r="V153" s="4"/>
      <c r="W153" s="4"/>
      <c r="X153" s="4"/>
      <c r="Y153" s="4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6">
        <v>5</v>
      </c>
      <c r="AK153" s="6"/>
      <c r="AL153" s="6"/>
      <c r="AM153" s="6"/>
      <c r="AN153" s="6"/>
      <c r="AO153" s="6">
        <v>5</v>
      </c>
      <c r="AP153" s="7"/>
      <c r="AQ153" s="6"/>
      <c r="AR153" s="6"/>
      <c r="AS153" s="8"/>
    </row>
    <row r="154" spans="1:45" ht="34.15" customHeight="1">
      <c r="A154" s="2" t="s">
        <v>215</v>
      </c>
      <c r="B154" s="3" t="s">
        <v>214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1" t="s">
        <v>216</v>
      </c>
      <c r="R154" s="3" t="s">
        <v>35</v>
      </c>
      <c r="S154" s="3" t="s">
        <v>61</v>
      </c>
      <c r="T154" s="4">
        <v>10</v>
      </c>
      <c r="U154" s="4">
        <v>0</v>
      </c>
      <c r="V154" s="4"/>
      <c r="W154" s="4"/>
      <c r="X154" s="4"/>
      <c r="Y154" s="4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6">
        <v>5</v>
      </c>
      <c r="AK154" s="6"/>
      <c r="AL154" s="6"/>
      <c r="AM154" s="6"/>
      <c r="AN154" s="6"/>
      <c r="AO154" s="6">
        <v>5</v>
      </c>
      <c r="AP154" s="7"/>
      <c r="AQ154" s="6"/>
      <c r="AR154" s="6"/>
      <c r="AS154" s="8"/>
    </row>
    <row r="155" spans="1:45" ht="51.4" customHeight="1">
      <c r="A155" s="2" t="s">
        <v>217</v>
      </c>
      <c r="B155" s="3" t="s">
        <v>218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1"/>
      <c r="R155" s="3"/>
      <c r="S155" s="3"/>
      <c r="T155" s="4">
        <f>T156</f>
        <v>600</v>
      </c>
      <c r="U155" s="4">
        <f>U156</f>
        <v>11</v>
      </c>
      <c r="V155" s="4"/>
      <c r="W155" s="4"/>
      <c r="X155" s="4"/>
      <c r="Y155" s="4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6"/>
      <c r="AK155" s="6"/>
      <c r="AL155" s="6"/>
      <c r="AM155" s="6"/>
      <c r="AN155" s="6"/>
      <c r="AO155" s="6"/>
      <c r="AP155" s="7"/>
      <c r="AQ155" s="6"/>
      <c r="AR155" s="6"/>
      <c r="AS155" s="8"/>
    </row>
    <row r="156" spans="1:45" ht="68.45" customHeight="1">
      <c r="A156" s="2" t="s">
        <v>219</v>
      </c>
      <c r="B156" s="3" t="s">
        <v>218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1" t="s">
        <v>34</v>
      </c>
      <c r="R156" s="3" t="s">
        <v>35</v>
      </c>
      <c r="S156" s="3" t="s">
        <v>209</v>
      </c>
      <c r="T156" s="4">
        <v>600</v>
      </c>
      <c r="U156" s="4">
        <v>11</v>
      </c>
      <c r="V156" s="4"/>
      <c r="W156" s="4"/>
      <c r="X156" s="4"/>
      <c r="Y156" s="4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6"/>
      <c r="AK156" s="6"/>
      <c r="AL156" s="6"/>
      <c r="AM156" s="6"/>
      <c r="AN156" s="6"/>
      <c r="AO156" s="6"/>
      <c r="AP156" s="7"/>
      <c r="AQ156" s="6"/>
      <c r="AR156" s="6"/>
      <c r="AS156" s="8"/>
    </row>
    <row r="157" spans="1:45" ht="34.15" customHeight="1">
      <c r="A157" s="2" t="s">
        <v>220</v>
      </c>
      <c r="B157" s="3" t="s">
        <v>221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1"/>
      <c r="R157" s="3"/>
      <c r="S157" s="3"/>
      <c r="T157" s="4">
        <f>T158+T159+T160</f>
        <v>31.04</v>
      </c>
      <c r="U157" s="4">
        <f>U158+U159+U160</f>
        <v>31.04</v>
      </c>
      <c r="V157" s="4"/>
      <c r="W157" s="4"/>
      <c r="X157" s="4"/>
      <c r="Y157" s="4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6">
        <v>95.9</v>
      </c>
      <c r="AK157" s="6"/>
      <c r="AL157" s="6"/>
      <c r="AM157" s="6"/>
      <c r="AN157" s="6"/>
      <c r="AO157" s="6">
        <v>95.9</v>
      </c>
      <c r="AP157" s="7"/>
      <c r="AQ157" s="6"/>
      <c r="AR157" s="6"/>
      <c r="AS157" s="8"/>
    </row>
    <row r="158" spans="1:45" ht="34.15" customHeight="1">
      <c r="A158" s="2" t="s">
        <v>222</v>
      </c>
      <c r="B158" s="3" t="s">
        <v>221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1" t="s">
        <v>34</v>
      </c>
      <c r="R158" s="3" t="s">
        <v>35</v>
      </c>
      <c r="S158" s="3" t="s">
        <v>209</v>
      </c>
      <c r="T158" s="4">
        <v>0</v>
      </c>
      <c r="U158" s="4">
        <v>0</v>
      </c>
      <c r="V158" s="4"/>
      <c r="W158" s="4"/>
      <c r="X158" s="4"/>
      <c r="Y158" s="4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6">
        <v>82.9</v>
      </c>
      <c r="AK158" s="6"/>
      <c r="AL158" s="6"/>
      <c r="AM158" s="6"/>
      <c r="AN158" s="6"/>
      <c r="AO158" s="6">
        <v>82.9</v>
      </c>
      <c r="AP158" s="7"/>
      <c r="AQ158" s="6"/>
      <c r="AR158" s="6"/>
      <c r="AS158" s="8"/>
    </row>
    <row r="159" spans="1:45" ht="34.15" customHeight="1">
      <c r="A159" s="2" t="s">
        <v>263</v>
      </c>
      <c r="B159" s="3" t="s">
        <v>221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12">
        <v>830</v>
      </c>
      <c r="R159" s="3" t="s">
        <v>35</v>
      </c>
      <c r="S159" s="3" t="s">
        <v>209</v>
      </c>
      <c r="T159" s="4">
        <v>0</v>
      </c>
      <c r="U159" s="4">
        <v>0</v>
      </c>
      <c r="V159" s="4"/>
      <c r="W159" s="4"/>
      <c r="X159" s="4"/>
      <c r="Y159" s="4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6"/>
      <c r="AK159" s="6"/>
      <c r="AL159" s="6"/>
      <c r="AM159" s="6"/>
      <c r="AN159" s="6"/>
      <c r="AO159" s="6"/>
      <c r="AP159" s="7"/>
      <c r="AQ159" s="6"/>
      <c r="AR159" s="6"/>
      <c r="AS159" s="8"/>
    </row>
    <row r="160" spans="1:45" ht="34.15" customHeight="1">
      <c r="A160" s="2" t="s">
        <v>223</v>
      </c>
      <c r="B160" s="3" t="s">
        <v>221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1" t="s">
        <v>179</v>
      </c>
      <c r="R160" s="3" t="s">
        <v>35</v>
      </c>
      <c r="S160" s="3" t="s">
        <v>209</v>
      </c>
      <c r="T160" s="4">
        <v>31.04</v>
      </c>
      <c r="U160" s="4">
        <v>31.04</v>
      </c>
      <c r="V160" s="4"/>
      <c r="W160" s="4"/>
      <c r="X160" s="4"/>
      <c r="Y160" s="4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6">
        <v>13</v>
      </c>
      <c r="AK160" s="6"/>
      <c r="AL160" s="6"/>
      <c r="AM160" s="6"/>
      <c r="AN160" s="6"/>
      <c r="AO160" s="6">
        <v>13</v>
      </c>
      <c r="AP160" s="7"/>
      <c r="AQ160" s="6"/>
      <c r="AR160" s="6"/>
      <c r="AS160" s="8"/>
    </row>
    <row r="161" spans="1:45" ht="34.15" customHeight="1">
      <c r="A161" s="2" t="s">
        <v>285</v>
      </c>
      <c r="B161" s="21" t="s">
        <v>284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16"/>
      <c r="R161" s="3"/>
      <c r="S161" s="3"/>
      <c r="T161" s="4">
        <f>T162+T163</f>
        <v>391.55</v>
      </c>
      <c r="U161" s="4">
        <f>U162+U163</f>
        <v>152.976</v>
      </c>
      <c r="V161" s="4"/>
      <c r="W161" s="4"/>
      <c r="X161" s="4"/>
      <c r="Y161" s="4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6"/>
      <c r="AK161" s="6"/>
      <c r="AL161" s="6"/>
      <c r="AM161" s="6"/>
      <c r="AN161" s="6"/>
      <c r="AO161" s="6"/>
      <c r="AP161" s="7"/>
      <c r="AQ161" s="6"/>
      <c r="AR161" s="6"/>
      <c r="AS161" s="8"/>
    </row>
    <row r="162" spans="1:45" ht="34.15" customHeight="1">
      <c r="A162" s="2" t="s">
        <v>222</v>
      </c>
      <c r="B162" s="21" t="s">
        <v>284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16">
        <v>240</v>
      </c>
      <c r="R162" s="21" t="s">
        <v>35</v>
      </c>
      <c r="S162" s="21" t="s">
        <v>209</v>
      </c>
      <c r="T162" s="4">
        <v>383.05</v>
      </c>
      <c r="U162" s="4">
        <v>152.976</v>
      </c>
      <c r="V162" s="4"/>
      <c r="W162" s="4"/>
      <c r="X162" s="4"/>
      <c r="Y162" s="4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6"/>
      <c r="AK162" s="6"/>
      <c r="AL162" s="6"/>
      <c r="AM162" s="6"/>
      <c r="AN162" s="6"/>
      <c r="AO162" s="6"/>
      <c r="AP162" s="7"/>
      <c r="AQ162" s="6"/>
      <c r="AR162" s="6"/>
      <c r="AS162" s="8"/>
    </row>
    <row r="163" spans="1:45" ht="34.15" customHeight="1">
      <c r="A163" s="2" t="s">
        <v>264</v>
      </c>
      <c r="B163" s="21" t="s">
        <v>284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16">
        <v>850</v>
      </c>
      <c r="R163" s="21" t="s">
        <v>35</v>
      </c>
      <c r="S163" s="21" t="s">
        <v>209</v>
      </c>
      <c r="T163" s="4">
        <v>8.5</v>
      </c>
      <c r="U163" s="4">
        <v>0</v>
      </c>
      <c r="V163" s="4"/>
      <c r="W163" s="4"/>
      <c r="X163" s="4"/>
      <c r="Y163" s="4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6"/>
      <c r="AK163" s="6"/>
      <c r="AL163" s="6"/>
      <c r="AM163" s="6"/>
      <c r="AN163" s="6"/>
      <c r="AO163" s="6"/>
      <c r="AP163" s="7"/>
      <c r="AQ163" s="6"/>
      <c r="AR163" s="6"/>
      <c r="AS163" s="8"/>
    </row>
    <row r="164" spans="1:45" ht="51.4" customHeight="1">
      <c r="A164" s="2" t="s">
        <v>253</v>
      </c>
      <c r="B164" s="3" t="s">
        <v>254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16"/>
      <c r="R164" s="3"/>
      <c r="S164" s="3"/>
      <c r="T164" s="4">
        <f>T165</f>
        <v>10</v>
      </c>
      <c r="U164" s="4">
        <f>U165</f>
        <v>0</v>
      </c>
      <c r="V164" s="4"/>
      <c r="W164" s="4"/>
      <c r="X164" s="4"/>
      <c r="Y164" s="4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6">
        <v>10</v>
      </c>
      <c r="AK164" s="6"/>
      <c r="AL164" s="6"/>
      <c r="AM164" s="6"/>
      <c r="AN164" s="6"/>
      <c r="AO164" s="6">
        <v>10</v>
      </c>
      <c r="AP164" s="7"/>
      <c r="AQ164" s="6"/>
      <c r="AR164" s="6"/>
      <c r="AS164" s="8"/>
    </row>
    <row r="165" spans="1:45" ht="68.45" customHeight="1">
      <c r="A165" s="2" t="s">
        <v>255</v>
      </c>
      <c r="B165" s="3" t="s">
        <v>254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1" t="s">
        <v>34</v>
      </c>
      <c r="R165" s="3" t="s">
        <v>80</v>
      </c>
      <c r="S165" s="3" t="s">
        <v>134</v>
      </c>
      <c r="T165" s="4">
        <v>10</v>
      </c>
      <c r="U165" s="4">
        <v>0</v>
      </c>
      <c r="V165" s="4"/>
      <c r="W165" s="4"/>
      <c r="X165" s="4"/>
      <c r="Y165" s="4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6">
        <v>5</v>
      </c>
      <c r="AK165" s="6"/>
      <c r="AL165" s="6"/>
      <c r="AM165" s="6"/>
      <c r="AN165" s="6"/>
      <c r="AO165" s="6">
        <v>5</v>
      </c>
      <c r="AP165" s="7"/>
      <c r="AQ165" s="6"/>
      <c r="AR165" s="6"/>
      <c r="AS165" s="8"/>
    </row>
    <row r="166" spans="1:45" ht="68.45" customHeight="1">
      <c r="A166" s="2" t="s">
        <v>224</v>
      </c>
      <c r="B166" s="3" t="s">
        <v>225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11"/>
      <c r="R166" s="3"/>
      <c r="S166" s="3"/>
      <c r="T166" s="4">
        <f>T167</f>
        <v>10</v>
      </c>
      <c r="U166" s="4">
        <f>U167</f>
        <v>0</v>
      </c>
      <c r="V166" s="4"/>
      <c r="W166" s="4"/>
      <c r="X166" s="4"/>
      <c r="Y166" s="4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6"/>
      <c r="AK166" s="6"/>
      <c r="AL166" s="6"/>
      <c r="AM166" s="6"/>
      <c r="AN166" s="6"/>
      <c r="AO166" s="6"/>
      <c r="AP166" s="7"/>
      <c r="AQ166" s="6"/>
      <c r="AR166" s="6"/>
      <c r="AS166" s="8"/>
    </row>
    <row r="167" spans="1:45" ht="68.45" customHeight="1">
      <c r="A167" s="2" t="s">
        <v>226</v>
      </c>
      <c r="B167" s="3" t="s">
        <v>225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1" t="s">
        <v>34</v>
      </c>
      <c r="R167" s="3" t="s">
        <v>80</v>
      </c>
      <c r="S167" s="3" t="s">
        <v>227</v>
      </c>
      <c r="T167" s="4">
        <v>10</v>
      </c>
      <c r="U167" s="4">
        <v>0</v>
      </c>
      <c r="V167" s="4"/>
      <c r="W167" s="4"/>
      <c r="X167" s="4"/>
      <c r="Y167" s="4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6">
        <v>5</v>
      </c>
      <c r="AK167" s="6"/>
      <c r="AL167" s="6"/>
      <c r="AM167" s="6"/>
      <c r="AN167" s="6"/>
      <c r="AO167" s="6">
        <v>5</v>
      </c>
      <c r="AP167" s="7"/>
      <c r="AQ167" s="6"/>
      <c r="AR167" s="6"/>
      <c r="AS167" s="8"/>
    </row>
    <row r="168" spans="1:45" ht="34.15" customHeight="1">
      <c r="A168" s="2" t="s">
        <v>228</v>
      </c>
      <c r="B168" s="3" t="s">
        <v>229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1"/>
      <c r="R168" s="3"/>
      <c r="S168" s="3"/>
      <c r="T168" s="4">
        <f>T169</f>
        <v>0</v>
      </c>
      <c r="U168" s="4">
        <f>U169</f>
        <v>0</v>
      </c>
      <c r="V168" s="4"/>
      <c r="W168" s="4"/>
      <c r="X168" s="4"/>
      <c r="Y168" s="4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6"/>
      <c r="AK168" s="6"/>
      <c r="AL168" s="6"/>
      <c r="AM168" s="6"/>
      <c r="AN168" s="6"/>
      <c r="AO168" s="6"/>
      <c r="AP168" s="7"/>
      <c r="AQ168" s="6"/>
      <c r="AR168" s="6"/>
      <c r="AS168" s="8"/>
    </row>
    <row r="169" spans="1:45" ht="51.4" customHeight="1">
      <c r="A169" s="2" t="s">
        <v>230</v>
      </c>
      <c r="B169" s="3" t="s">
        <v>229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1" t="s">
        <v>34</v>
      </c>
      <c r="R169" s="3" t="s">
        <v>36</v>
      </c>
      <c r="S169" s="3" t="s">
        <v>81</v>
      </c>
      <c r="T169" s="4">
        <v>0</v>
      </c>
      <c r="U169" s="4">
        <v>0</v>
      </c>
      <c r="V169" s="4"/>
      <c r="W169" s="4"/>
      <c r="X169" s="4"/>
      <c r="Y169" s="4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6"/>
      <c r="AK169" s="6"/>
      <c r="AL169" s="6"/>
      <c r="AM169" s="6"/>
      <c r="AN169" s="6"/>
      <c r="AO169" s="6"/>
      <c r="AP169" s="7"/>
      <c r="AQ169" s="6"/>
      <c r="AR169" s="6"/>
      <c r="AS169" s="8"/>
    </row>
    <row r="170" spans="1:45" ht="34.15" customHeight="1">
      <c r="A170" s="2" t="s">
        <v>231</v>
      </c>
      <c r="B170" s="3" t="s">
        <v>232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1"/>
      <c r="R170" s="3"/>
      <c r="S170" s="3"/>
      <c r="T170" s="4">
        <f>T171</f>
        <v>0</v>
      </c>
      <c r="U170" s="4">
        <f>U171</f>
        <v>0</v>
      </c>
      <c r="V170" s="4"/>
      <c r="W170" s="4"/>
      <c r="X170" s="4"/>
      <c r="Y170" s="4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6"/>
      <c r="AK170" s="6"/>
      <c r="AL170" s="6"/>
      <c r="AM170" s="6"/>
      <c r="AN170" s="6"/>
      <c r="AO170" s="6"/>
      <c r="AP170" s="7"/>
      <c r="AQ170" s="6"/>
      <c r="AR170" s="6"/>
      <c r="AS170" s="8"/>
    </row>
    <row r="171" spans="1:45" ht="51.4" customHeight="1">
      <c r="A171" s="2" t="s">
        <v>233</v>
      </c>
      <c r="B171" s="3" t="s">
        <v>232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1" t="s">
        <v>34</v>
      </c>
      <c r="R171" s="3" t="s">
        <v>36</v>
      </c>
      <c r="S171" s="3" t="s">
        <v>81</v>
      </c>
      <c r="T171" s="4">
        <v>0</v>
      </c>
      <c r="U171" s="4">
        <v>0</v>
      </c>
      <c r="V171" s="4"/>
      <c r="W171" s="4"/>
      <c r="X171" s="4"/>
      <c r="Y171" s="4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6"/>
      <c r="AK171" s="6"/>
      <c r="AL171" s="6"/>
      <c r="AM171" s="6"/>
      <c r="AN171" s="6"/>
      <c r="AO171" s="6"/>
      <c r="AP171" s="7"/>
      <c r="AQ171" s="6"/>
      <c r="AR171" s="6"/>
      <c r="AS171" s="8"/>
    </row>
    <row r="172" spans="1:45" ht="34.15" customHeight="1">
      <c r="A172" s="2" t="s">
        <v>234</v>
      </c>
      <c r="B172" s="3" t="s">
        <v>235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1"/>
      <c r="R172" s="3"/>
      <c r="S172" s="3"/>
      <c r="T172" s="4">
        <f>T173</f>
        <v>552.32000000000005</v>
      </c>
      <c r="U172" s="4">
        <f>U173</f>
        <v>91.19</v>
      </c>
      <c r="V172" s="4"/>
      <c r="W172" s="4"/>
      <c r="X172" s="4"/>
      <c r="Y172" s="4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6">
        <v>326.2</v>
      </c>
      <c r="AK172" s="6"/>
      <c r="AL172" s="6"/>
      <c r="AM172" s="6"/>
      <c r="AN172" s="6"/>
      <c r="AO172" s="6">
        <v>326.2</v>
      </c>
      <c r="AP172" s="7"/>
      <c r="AQ172" s="6"/>
      <c r="AR172" s="6"/>
      <c r="AS172" s="8"/>
    </row>
    <row r="173" spans="1:45" ht="51.4" customHeight="1">
      <c r="A173" s="2" t="s">
        <v>236</v>
      </c>
      <c r="B173" s="3" t="s">
        <v>235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1" t="s">
        <v>179</v>
      </c>
      <c r="R173" s="3" t="s">
        <v>79</v>
      </c>
      <c r="S173" s="3" t="s">
        <v>35</v>
      </c>
      <c r="T173" s="4">
        <v>552.32000000000005</v>
      </c>
      <c r="U173" s="4">
        <v>91.19</v>
      </c>
      <c r="V173" s="4"/>
      <c r="W173" s="4"/>
      <c r="X173" s="4"/>
      <c r="Y173" s="4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6">
        <v>326.2</v>
      </c>
      <c r="AK173" s="6"/>
      <c r="AL173" s="6"/>
      <c r="AM173" s="6"/>
      <c r="AN173" s="6"/>
      <c r="AO173" s="6">
        <v>326.2</v>
      </c>
      <c r="AP173" s="7"/>
      <c r="AQ173" s="6"/>
      <c r="AR173" s="6"/>
      <c r="AS173" s="8"/>
    </row>
    <row r="174" spans="1:45" ht="34.15" customHeight="1">
      <c r="A174" s="2" t="s">
        <v>237</v>
      </c>
      <c r="B174" s="3" t="s">
        <v>238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1"/>
      <c r="R174" s="3"/>
      <c r="S174" s="3"/>
      <c r="T174" s="4">
        <f>T175+T176</f>
        <v>440.5</v>
      </c>
      <c r="U174" s="4">
        <f>U175+U176</f>
        <v>0</v>
      </c>
      <c r="V174" s="4"/>
      <c r="W174" s="4"/>
      <c r="X174" s="4"/>
      <c r="Y174" s="4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6">
        <v>200</v>
      </c>
      <c r="AK174" s="6"/>
      <c r="AL174" s="6"/>
      <c r="AM174" s="6"/>
      <c r="AN174" s="6"/>
      <c r="AO174" s="6">
        <v>200</v>
      </c>
      <c r="AP174" s="7"/>
      <c r="AQ174" s="6"/>
      <c r="AR174" s="6"/>
      <c r="AS174" s="8"/>
    </row>
    <row r="175" spans="1:45" ht="34.15" customHeight="1">
      <c r="A175" s="2" t="s">
        <v>239</v>
      </c>
      <c r="B175" s="3" t="s">
        <v>238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1" t="s">
        <v>45</v>
      </c>
      <c r="R175" s="3" t="s">
        <v>167</v>
      </c>
      <c r="S175" s="3" t="s">
        <v>167</v>
      </c>
      <c r="T175" s="4">
        <v>340.5</v>
      </c>
      <c r="U175" s="4">
        <v>0</v>
      </c>
      <c r="V175" s="4"/>
      <c r="W175" s="4"/>
      <c r="X175" s="4"/>
      <c r="Y175" s="4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6">
        <v>200</v>
      </c>
      <c r="AK175" s="6"/>
      <c r="AL175" s="6"/>
      <c r="AM175" s="6"/>
      <c r="AN175" s="6"/>
      <c r="AO175" s="6">
        <v>200</v>
      </c>
      <c r="AP175" s="7"/>
      <c r="AQ175" s="6"/>
      <c r="AR175" s="6"/>
      <c r="AS175" s="8"/>
    </row>
    <row r="176" spans="1:45" ht="34.15" customHeight="1">
      <c r="A176" s="17" t="s">
        <v>266</v>
      </c>
      <c r="B176" s="18" t="s">
        <v>238</v>
      </c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9">
        <v>240</v>
      </c>
      <c r="R176" s="18" t="s">
        <v>167</v>
      </c>
      <c r="S176" s="18" t="s">
        <v>167</v>
      </c>
      <c r="T176" s="4">
        <v>100</v>
      </c>
      <c r="U176" s="4">
        <v>0</v>
      </c>
      <c r="V176" s="4"/>
      <c r="W176" s="4"/>
      <c r="X176" s="4"/>
      <c r="Y176" s="4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6"/>
      <c r="AK176" s="6"/>
      <c r="AL176" s="6"/>
      <c r="AM176" s="6"/>
      <c r="AN176" s="6"/>
      <c r="AO176" s="6"/>
      <c r="AP176" s="7"/>
      <c r="AQ176" s="6"/>
      <c r="AR176" s="6"/>
      <c r="AS176" s="8"/>
    </row>
    <row r="177" spans="1:45" ht="34.15" customHeight="1">
      <c r="A177" s="17" t="s">
        <v>240</v>
      </c>
      <c r="B177" s="18" t="s">
        <v>241</v>
      </c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9"/>
      <c r="R177" s="15"/>
      <c r="S177" s="15"/>
      <c r="T177" s="20">
        <f>T178</f>
        <v>900</v>
      </c>
      <c r="U177" s="20">
        <f>U178</f>
        <v>146.69999999999999</v>
      </c>
      <c r="V177" s="4"/>
      <c r="W177" s="4"/>
      <c r="X177" s="4"/>
      <c r="Y177" s="4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6">
        <v>274.89999999999998</v>
      </c>
      <c r="AK177" s="6"/>
      <c r="AL177" s="6"/>
      <c r="AM177" s="6"/>
      <c r="AN177" s="6"/>
      <c r="AO177" s="6"/>
      <c r="AP177" s="7"/>
      <c r="AQ177" s="6"/>
      <c r="AR177" s="6"/>
      <c r="AS177" s="8"/>
    </row>
    <row r="178" spans="1:45" ht="51.4" customHeight="1">
      <c r="A178" s="17" t="s">
        <v>242</v>
      </c>
      <c r="B178" s="18" t="s">
        <v>241</v>
      </c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9" t="s">
        <v>243</v>
      </c>
      <c r="R178" s="18" t="s">
        <v>227</v>
      </c>
      <c r="S178" s="18" t="s">
        <v>35</v>
      </c>
      <c r="T178" s="20">
        <v>900</v>
      </c>
      <c r="U178" s="20">
        <v>146.69999999999999</v>
      </c>
      <c r="V178" s="4"/>
      <c r="W178" s="4"/>
      <c r="X178" s="4"/>
      <c r="Y178" s="4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6">
        <v>274.89999999999998</v>
      </c>
      <c r="AK178" s="6"/>
      <c r="AL178" s="6"/>
      <c r="AM178" s="6"/>
      <c r="AN178" s="6"/>
      <c r="AO178" s="6"/>
      <c r="AP178" s="7"/>
      <c r="AQ178" s="6"/>
      <c r="AR178" s="6"/>
      <c r="AS178" s="8"/>
    </row>
    <row r="179" spans="1:45" ht="51.4" customHeight="1">
      <c r="A179" s="17" t="s">
        <v>244</v>
      </c>
      <c r="B179" s="18" t="s">
        <v>245</v>
      </c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9"/>
      <c r="R179" s="18"/>
      <c r="S179" s="18"/>
      <c r="T179" s="20">
        <f>T180</f>
        <v>289.60000000000002</v>
      </c>
      <c r="U179" s="20">
        <f>U180</f>
        <v>63.484999999999999</v>
      </c>
      <c r="V179" s="4"/>
      <c r="W179" s="4"/>
      <c r="X179" s="4"/>
      <c r="Y179" s="4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6"/>
      <c r="AK179" s="6"/>
      <c r="AL179" s="6"/>
      <c r="AM179" s="6"/>
      <c r="AN179" s="6"/>
      <c r="AO179" s="6"/>
      <c r="AP179" s="7"/>
      <c r="AQ179" s="6"/>
      <c r="AR179" s="6"/>
      <c r="AS179" s="8"/>
    </row>
    <row r="180" spans="1:45" ht="51.4" customHeight="1">
      <c r="A180" s="17" t="s">
        <v>246</v>
      </c>
      <c r="B180" s="18" t="s">
        <v>232</v>
      </c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9" t="s">
        <v>177</v>
      </c>
      <c r="R180" s="18" t="s">
        <v>87</v>
      </c>
      <c r="S180" s="18" t="s">
        <v>80</v>
      </c>
      <c r="T180" s="20">
        <v>289.60000000000002</v>
      </c>
      <c r="U180" s="20">
        <v>63.484999999999999</v>
      </c>
      <c r="V180" s="4"/>
      <c r="W180" s="4"/>
      <c r="X180" s="4"/>
      <c r="Y180" s="4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6"/>
      <c r="AK180" s="6"/>
      <c r="AL180" s="6"/>
      <c r="AM180" s="6"/>
      <c r="AN180" s="6"/>
      <c r="AO180" s="6"/>
      <c r="AP180" s="7"/>
      <c r="AQ180" s="6"/>
      <c r="AR180" s="6"/>
      <c r="AS180" s="8"/>
    </row>
    <row r="181" spans="1:45" ht="36" customHeight="1">
      <c r="A181" s="17" t="s">
        <v>231</v>
      </c>
      <c r="B181" s="18" t="s">
        <v>232</v>
      </c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9"/>
      <c r="R181" s="18"/>
      <c r="S181" s="18"/>
      <c r="T181" s="20">
        <v>0</v>
      </c>
      <c r="U181" s="20">
        <v>0</v>
      </c>
      <c r="V181" s="4"/>
      <c r="W181" s="4"/>
      <c r="X181" s="4"/>
      <c r="Y181" s="4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6"/>
      <c r="AK181" s="6"/>
      <c r="AL181" s="6"/>
      <c r="AM181" s="6"/>
      <c r="AN181" s="6"/>
      <c r="AO181" s="6"/>
      <c r="AP181" s="7"/>
      <c r="AQ181" s="6"/>
      <c r="AR181" s="6"/>
      <c r="AS181" s="8"/>
    </row>
    <row r="182" spans="1:45" ht="38.25" customHeight="1">
      <c r="A182" s="17" t="s">
        <v>287</v>
      </c>
      <c r="B182" s="18" t="s">
        <v>232</v>
      </c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9">
        <v>244</v>
      </c>
      <c r="R182" s="18" t="s">
        <v>36</v>
      </c>
      <c r="S182" s="18" t="s">
        <v>81</v>
      </c>
      <c r="T182" s="20">
        <v>0</v>
      </c>
      <c r="U182" s="20">
        <v>0</v>
      </c>
      <c r="V182" s="4"/>
      <c r="W182" s="4"/>
      <c r="X182" s="4"/>
      <c r="Y182" s="4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6"/>
      <c r="AK182" s="6"/>
      <c r="AL182" s="6"/>
      <c r="AM182" s="6"/>
      <c r="AN182" s="6"/>
      <c r="AO182" s="6"/>
      <c r="AP182" s="7"/>
      <c r="AQ182" s="6"/>
      <c r="AR182" s="6"/>
      <c r="AS182" s="8"/>
    </row>
    <row r="183" spans="1:45" ht="34.15" customHeight="1">
      <c r="A183" s="17" t="s">
        <v>95</v>
      </c>
      <c r="B183" s="18" t="s">
        <v>288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9"/>
      <c r="R183" s="18"/>
      <c r="S183" s="18"/>
      <c r="T183" s="20">
        <f>T184</f>
        <v>50</v>
      </c>
      <c r="U183" s="20">
        <f>U184</f>
        <v>0</v>
      </c>
      <c r="V183" s="4">
        <v>297.39999999999998</v>
      </c>
      <c r="W183" s="4"/>
      <c r="X183" s="4"/>
      <c r="Y183" s="4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6">
        <v>297.39999999999998</v>
      </c>
      <c r="AK183" s="6">
        <v>297.39999999999998</v>
      </c>
      <c r="AL183" s="6"/>
      <c r="AM183" s="6"/>
      <c r="AN183" s="6"/>
      <c r="AO183" s="6"/>
      <c r="AP183" s="7"/>
      <c r="AQ183" s="6"/>
      <c r="AR183" s="6"/>
      <c r="AS183" s="8"/>
    </row>
    <row r="184" spans="1:45" ht="51.4" customHeight="1">
      <c r="A184" s="17" t="s">
        <v>286</v>
      </c>
      <c r="B184" s="18" t="s">
        <v>288</v>
      </c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9">
        <v>244</v>
      </c>
      <c r="R184" s="18" t="s">
        <v>79</v>
      </c>
      <c r="S184" s="18" t="s">
        <v>35</v>
      </c>
      <c r="T184" s="20">
        <v>50</v>
      </c>
      <c r="U184" s="20">
        <v>0</v>
      </c>
      <c r="V184" s="4">
        <v>297.39999999999998</v>
      </c>
      <c r="W184" s="4"/>
      <c r="X184" s="4"/>
      <c r="Y184" s="4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6">
        <v>297.39999999999998</v>
      </c>
      <c r="AK184" s="6">
        <v>297.39999999999998</v>
      </c>
      <c r="AL184" s="6"/>
      <c r="AM184" s="6"/>
      <c r="AN184" s="6"/>
      <c r="AO184" s="6"/>
      <c r="AP184" s="7"/>
      <c r="AQ184" s="6"/>
      <c r="AR184" s="6"/>
      <c r="AS184" s="8"/>
    </row>
    <row r="185" spans="1:45" ht="1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</row>
  </sheetData>
  <mergeCells count="34">
    <mergeCell ref="AR8:AR9"/>
    <mergeCell ref="Q8:Q9"/>
    <mergeCell ref="V8:V9"/>
    <mergeCell ref="AS8:AS9"/>
    <mergeCell ref="AN8:AN9"/>
    <mergeCell ref="S8:S9"/>
    <mergeCell ref="AQ8:AQ9"/>
    <mergeCell ref="R8:R9"/>
    <mergeCell ref="AL8:AL9"/>
    <mergeCell ref="X8:X9"/>
    <mergeCell ref="AD8:AD9"/>
    <mergeCell ref="W8:W9"/>
    <mergeCell ref="Y8:Y9"/>
    <mergeCell ref="AF8:AF9"/>
    <mergeCell ref="AP8:AP9"/>
    <mergeCell ref="AK8:AK9"/>
    <mergeCell ref="AO8:AO9"/>
    <mergeCell ref="AE8:AE9"/>
    <mergeCell ref="AM8:AM9"/>
    <mergeCell ref="AA8:AA9"/>
    <mergeCell ref="AC8:AC9"/>
    <mergeCell ref="AH8:AH9"/>
    <mergeCell ref="AI8:AI9"/>
    <mergeCell ref="AB8:AB9"/>
    <mergeCell ref="AG8:AG9"/>
    <mergeCell ref="A8:A9"/>
    <mergeCell ref="U8:U9"/>
    <mergeCell ref="Z8:Z9"/>
    <mergeCell ref="AJ8:AJ9"/>
    <mergeCell ref="B8:P9"/>
    <mergeCell ref="T8:T9"/>
    <mergeCell ref="B1:U1"/>
    <mergeCell ref="A6:AO6"/>
    <mergeCell ref="B2:U5"/>
  </mergeCells>
  <pageMargins left="0.98425196850393704" right="0.39370078740157483" top="0.78740157480314965" bottom="0.78740157480314965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2022-04-14T08:35:25Z</cp:lastPrinted>
  <dcterms:created xsi:type="dcterms:W3CDTF">2021-11-09T12:01:29Z</dcterms:created>
  <dcterms:modified xsi:type="dcterms:W3CDTF">2022-05-19T06:48:12Z</dcterms:modified>
</cp:coreProperties>
</file>