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T153" i="1"/>
  <c r="T152"/>
  <c r="U186"/>
  <c r="T186"/>
  <c r="T124"/>
  <c r="T100"/>
  <c r="U105"/>
  <c r="T105"/>
  <c r="U61"/>
  <c r="T75"/>
  <c r="T96"/>
  <c r="U88"/>
  <c r="U89"/>
  <c r="U21"/>
  <c r="U20"/>
  <c r="U19" s="1"/>
  <c r="T18"/>
  <c r="T19"/>
  <c r="T29"/>
  <c r="T20"/>
  <c r="T21"/>
  <c r="T30"/>
  <c r="T27"/>
  <c r="T24"/>
  <c r="T39"/>
  <c r="T40"/>
  <c r="U33"/>
  <c r="T33"/>
  <c r="U140" l="1"/>
  <c r="U136"/>
  <c r="U84"/>
  <c r="U78"/>
  <c r="U60"/>
  <c r="T103"/>
  <c r="U54"/>
  <c r="U53" s="1"/>
  <c r="U40"/>
  <c r="U184"/>
  <c r="T184"/>
  <c r="U180"/>
  <c r="T180"/>
  <c r="T158"/>
  <c r="U175"/>
  <c r="T175"/>
  <c r="U57"/>
  <c r="U56" s="1"/>
  <c r="T178" l="1"/>
  <c r="T169"/>
  <c r="T162"/>
  <c r="U162"/>
  <c r="T154"/>
  <c r="U93"/>
  <c r="U92" s="1"/>
  <c r="T93"/>
  <c r="T92" s="1"/>
  <c r="T54"/>
  <c r="T53" s="1"/>
  <c r="U124"/>
  <c r="U125"/>
  <c r="T125"/>
  <c r="U118"/>
  <c r="T118"/>
  <c r="T98"/>
  <c r="T89"/>
  <c r="T88" s="1"/>
  <c r="U86"/>
  <c r="T86"/>
  <c r="U82"/>
  <c r="T82"/>
  <c r="T73"/>
  <c r="T63"/>
  <c r="T62" s="1"/>
  <c r="T57"/>
  <c r="T56" s="1"/>
  <c r="U24"/>
  <c r="T16"/>
  <c r="U178" l="1"/>
  <c r="U173"/>
  <c r="U171"/>
  <c r="U169"/>
  <c r="U167"/>
  <c r="U165"/>
  <c r="U158"/>
  <c r="U156"/>
  <c r="U154"/>
  <c r="U150"/>
  <c r="U148"/>
  <c r="U146"/>
  <c r="U138"/>
  <c r="U134"/>
  <c r="U130"/>
  <c r="U122"/>
  <c r="U121" s="1"/>
  <c r="U116"/>
  <c r="U103"/>
  <c r="U110"/>
  <c r="U108"/>
  <c r="U98"/>
  <c r="U96"/>
  <c r="U80"/>
  <c r="U77" s="1"/>
  <c r="U76" s="1"/>
  <c r="U75" s="1"/>
  <c r="T66"/>
  <c r="U68"/>
  <c r="T68"/>
  <c r="U73"/>
  <c r="U70" s="1"/>
  <c r="U66"/>
  <c r="U63"/>
  <c r="U62" s="1"/>
  <c r="U51"/>
  <c r="U50" s="1"/>
  <c r="U49" s="1"/>
  <c r="U48" s="1"/>
  <c r="U46"/>
  <c r="U45" s="1"/>
  <c r="U43"/>
  <c r="U39" s="1"/>
  <c r="U18" s="1"/>
  <c r="U30"/>
  <c r="U27"/>
  <c r="U153" l="1"/>
  <c r="U152" s="1"/>
  <c r="U127" s="1"/>
  <c r="U65"/>
  <c r="T65"/>
  <c r="U115"/>
  <c r="U114" s="1"/>
  <c r="U113" s="1"/>
  <c r="U129"/>
  <c r="U128" s="1"/>
  <c r="U102"/>
  <c r="U101" s="1"/>
  <c r="U100" s="1"/>
  <c r="U95"/>
  <c r="U91" s="1"/>
  <c r="U29"/>
  <c r="T173"/>
  <c r="T171"/>
  <c r="T167"/>
  <c r="T165"/>
  <c r="T156"/>
  <c r="T127" s="1"/>
  <c r="T150"/>
  <c r="T148"/>
  <c r="T146"/>
  <c r="T144"/>
  <c r="T142"/>
  <c r="T140"/>
  <c r="T138"/>
  <c r="T136"/>
  <c r="T134"/>
  <c r="T130"/>
  <c r="T116"/>
  <c r="T111"/>
  <c r="T110" s="1"/>
  <c r="T108"/>
  <c r="T80"/>
  <c r="T78"/>
  <c r="T70"/>
  <c r="T61" s="1"/>
  <c r="T60" s="1"/>
  <c r="T51"/>
  <c r="T50" s="1"/>
  <c r="T49" s="1"/>
  <c r="T48" s="1"/>
  <c r="T46"/>
  <c r="T45" s="1"/>
  <c r="T43"/>
  <c r="T15"/>
  <c r="T14" s="1"/>
  <c r="T13" s="1"/>
  <c r="T129" l="1"/>
  <c r="T128" s="1"/>
  <c r="T77"/>
  <c r="T76" s="1"/>
  <c r="T102"/>
  <c r="T101" s="1"/>
  <c r="T115"/>
  <c r="T114" s="1"/>
  <c r="T113" s="1"/>
  <c r="T95"/>
  <c r="T91" s="1"/>
  <c r="U12" l="1"/>
  <c r="U11" s="1"/>
  <c r="T12" l="1"/>
  <c r="T11" s="1"/>
</calcChain>
</file>

<file path=xl/sharedStrings.xml><?xml version="1.0" encoding="utf-8"?>
<sst xmlns="http://schemas.openxmlformats.org/spreadsheetml/2006/main" count="649" uniqueCount="292">
  <si>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</si>
  <si>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</si>
  <si>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</si>
  <si>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</si>
  <si>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</si>
  <si>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</si>
  <si>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</si>
  <si>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</si>
  <si>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</si>
  <si>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</si>
  <si>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</si>
  <si>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</si>
  <si>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</si>
  <si>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</si>
  <si>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</si>
  <si>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</si>
  <si>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</si>
  <si>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</si>
  <si>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</si>
  <si>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</si>
  <si>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</si>
  <si>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</si>
  <si>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</si>
  <si>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</si>
  <si>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</si>
  <si>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</si>
  <si>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</si>
  <si>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</si>
  <si>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</si>
  <si>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</si>
  <si>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</si>
  <si>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</si>
  <si>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</si>
  <si>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</si>
  <si>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</si>
  <si>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</si>
  <si>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</si>
  <si>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</si>
  <si>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</si>
  <si>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</si>
  <si>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</si>
  <si>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</si>
  <si>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</si>
  <si>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</si>
  <si>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</si>
  <si>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</si>
  <si>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</si>
  <si>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</si>
  <si>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</si>
  <si>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</si>
  <si>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</si>
  <si>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</si>
  <si>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</si>
  <si>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</si>
  <si>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</si>
  <si>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</si>
  <si>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</si>
  <si>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</si>
  <si>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</si>
  <si>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</si>
  <si>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</si>
  <si>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</si>
  <si>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</si>
  <si>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</si>
  <si>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</si>
  <si>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</si>
  <si>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</si>
  <si>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</si>
  <si>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</si>
  <si>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</si>
  <si>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</si>
  <si>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</si>
  <si>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</si>
  <si>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</si>
  <si>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</si>
  <si>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</si>
  <si>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</si>
  <si>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</si>
  <si>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</si>
  <si>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</si>
  <si>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</si>
  <si>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</si>
  <si>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</si>
  <si>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</si>
  <si>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</si>
  <si>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</si>
  <si>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</si>
  <si>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</si>
  <si>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</si>
  <si>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</si>
  <si>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</si>
  <si>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</si>
  <si>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</si>
  <si>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</si>
  <si>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</si>
  <si>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</si>
  <si>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</si>
  <si>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</si>
  <si>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</si>
  <si>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</si>
  <si>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</si>
  <si>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</si>
  <si>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</si>
  <si>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</si>
  <si>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</si>
  <si>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</si>
  <si>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</si>
  <si>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</si>
  <si>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</si>
  <si>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</si>
  <si>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</si>
  <si>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</si>
  <si>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</si>
  <si>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</si>
  <si>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</si>
  <si>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</si>
  <si>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</si>
  <si>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</si>
  <si>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</si>
  <si>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</si>
  <si>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</si>
  <si>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</si>
  <si>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</si>
  <si>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</si>
  <si>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</si>
  <si>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</si>
  <si>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</si>
  <si>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</si>
  <si>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</si>
  <si>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</si>
  <si>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</si>
  <si>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</si>
  <si>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</si>
  <si>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</si>
  <si>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</si>
  <si>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</si>
  <si>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</si>
  <si>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</si>
  <si>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</si>
  <si>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</si>
  <si>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</si>
  <si>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</si>
  <si>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</si>
  <si>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</si>
  <si>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</si>
  <si>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</si>
  <si>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</si>
  <si>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</si>
  <si>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</si>
  <si>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</si>
  <si>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</si>
  <si>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</si>
  <si>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</si>
  <si>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</si>
  <si>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</si>
  <si>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</si>
  <si>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</si>
  <si>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</si>
  <si>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</si>
  <si>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</si>
  <si>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</si>
  <si>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</si>
  <si>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</si>
  <si>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</si>
  <si>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</si>
  <si>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</si>
  <si>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</si>
  <si>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</si>
  <si>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</si>
  <si>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</si>
  <si>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</si>
  <si>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</si>
  <si>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</si>
  <si>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</si>
  <si>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</si>
  <si>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</si>
  <si>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</si>
  <si>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</si>
  <si>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</si>
  <si>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</si>
  <si>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</si>
  <si>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</si>
  <si>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</si>
  <si>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</si>
  <si>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</si>
  <si>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</si>
  <si>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</si>
  <si>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</si>
  <si>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</si>
  <si>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</si>
  <si>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</si>
  <si>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</si>
  <si>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</si>
  <si>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</si>
  <si>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</si>
  <si>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</si>
  <si>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</si>
  <si>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</si>
  <si>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</si>
  <si>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</si>
  <si>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</si>
  <si>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</si>
  <si>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</si>
  <si>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</si>
  <si>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</si>
  <si>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</si>
  <si>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</si>
  <si>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</si>
  <si>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</si>
  <si>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</si>
  <si>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</si>
  <si>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</si>
  <si>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</si>
  <si>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</si>
  <si>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</si>
  <si>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</si>
  <si>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</si>
  <si>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</si>
  <si>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</si>
  <si>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</si>
  <si>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</si>
  <si>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</si>
  <si>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</si>
  <si>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</si>
  <si>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</si>
  <si>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</si>
  <si>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</si>
  <si>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</si>
  <si>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</si>
  <si>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</si>
  <si>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</si>
  <si>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</si>
  <si>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</si>
  <si>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Мероприятия по землеустройству и землепользованию (Иные закупки товаров, работ и услуг для обеспечения государственных (муниципальных) нужд)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</si>
  <si>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</si>
  <si>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</si>
  <si>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</si>
  <si>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</si>
  <si>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</si>
  <si>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</si>
  <si>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</si>
  <si>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</si>
  <si>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</si>
  <si>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</si>
  <si>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</si>
  <si>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</si>
  <si>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</si>
  <si>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</si>
  <si>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</si>
  <si>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</si>
  <si>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</si>
  <si>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</si>
  <si>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</si>
  <si>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</si>
  <si>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</si>
  <si>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</si>
  <si>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</si>
  <si>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Назначено на 2022 год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</si>
  <si>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</si>
  <si>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</si>
  <si>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</si>
  <si>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</si>
  <si>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</si>
  <si>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</si>
  <si>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</si>
  <si>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</si>
  <si>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</si>
  <si>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</si>
  <si>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</si>
  <si>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</si>
  <si>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</si>
  <si>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</si>
  <si>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</si>
  <si>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</si>
  <si>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</si>
  <si>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</si>
  <si>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</si>
  <si>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</si>
  <si>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</si>
  <si>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</si>
  <si>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</si>
  <si>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</si>
  <si>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</si>
  <si>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</si>
  <si>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</si>
  <si>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</si>
  <si>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</si>
  <si>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06 июля 2022 года  № 188 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</si>
  <si>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на 01.07.2022 года</t>
  </si>
  <si>
    <t>Исполнено на 01.07.2022 года</t>
  </si>
  <si>
    <t>29.4.01.42450</t>
  </si>
  <si>
    <t>Иные закупки товаров, работ и услуг для обеспечения государственных (муниципальных) нужд)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</si>
</sst>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vertical="center" wrapText="1"/>
    </xf>
    <xf numFmtId="0" fontId="7" fillId="0" borderId="0" xfId="0" applyFont="1"/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0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right" vertical="top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88"/>
  <sheetViews>
    <sheetView tabSelected="1" workbookViewId="0">
      <selection activeCell="AW12" sqref="AW12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4"/>
      <c r="B1" s="37" t="s">
        <v>247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6" ht="14.45" customHeight="1">
      <c r="A2" s="23"/>
      <c r="B2" s="39" t="s">
        <v>287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ht="33.75" customHeight="1">
      <c r="A3" s="24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3"/>
    </row>
    <row r="4" spans="1:46" ht="15.75" customHeight="1">
      <c r="A4" s="2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3"/>
    </row>
    <row r="5" spans="1:46" ht="69" customHeight="1">
      <c r="A5" s="24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3"/>
    </row>
    <row r="6" spans="1:46" ht="59.85" customHeight="1">
      <c r="A6" s="38" t="s">
        <v>288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26"/>
      <c r="AQ6" s="26"/>
      <c r="AR6" s="26"/>
      <c r="AS6" s="26"/>
      <c r="AT6" s="23"/>
    </row>
    <row r="7" spans="1:46" ht="17.100000000000001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 t="s">
        <v>248</v>
      </c>
      <c r="V7" s="28"/>
      <c r="W7" s="28"/>
      <c r="X7" s="28"/>
      <c r="Y7" s="29" t="s">
        <v>0</v>
      </c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3"/>
    </row>
    <row r="8" spans="1:46" ht="15" customHeight="1">
      <c r="A8" s="40" t="s">
        <v>1</v>
      </c>
      <c r="B8" s="40" t="s">
        <v>2</v>
      </c>
      <c r="C8" s="40" t="s">
        <v>2</v>
      </c>
      <c r="D8" s="40" t="s">
        <v>2</v>
      </c>
      <c r="E8" s="40" t="s">
        <v>2</v>
      </c>
      <c r="F8" s="40" t="s">
        <v>2</v>
      </c>
      <c r="G8" s="40" t="s">
        <v>2</v>
      </c>
      <c r="H8" s="40" t="s">
        <v>2</v>
      </c>
      <c r="I8" s="40" t="s">
        <v>2</v>
      </c>
      <c r="J8" s="40" t="s">
        <v>2</v>
      </c>
      <c r="K8" s="40" t="s">
        <v>2</v>
      </c>
      <c r="L8" s="40" t="s">
        <v>2</v>
      </c>
      <c r="M8" s="40" t="s">
        <v>2</v>
      </c>
      <c r="N8" s="40" t="s">
        <v>2</v>
      </c>
      <c r="O8" s="40" t="s">
        <v>2</v>
      </c>
      <c r="P8" s="40" t="s">
        <v>2</v>
      </c>
      <c r="Q8" s="40" t="s">
        <v>3</v>
      </c>
      <c r="R8" s="40" t="s">
        <v>4</v>
      </c>
      <c r="S8" s="40" t="s">
        <v>11</v>
      </c>
      <c r="T8" s="40" t="s">
        <v>257</v>
      </c>
      <c r="U8" s="40" t="s">
        <v>289</v>
      </c>
      <c r="V8" s="40" t="s">
        <v>7</v>
      </c>
      <c r="W8" s="40" t="s">
        <v>8</v>
      </c>
      <c r="X8" s="40" t="s">
        <v>9</v>
      </c>
      <c r="Y8" s="40" t="s">
        <v>10</v>
      </c>
      <c r="Z8" s="41" t="s">
        <v>6</v>
      </c>
      <c r="AA8" s="41" t="s">
        <v>7</v>
      </c>
      <c r="AB8" s="41" t="s">
        <v>8</v>
      </c>
      <c r="AC8" s="41" t="s">
        <v>9</v>
      </c>
      <c r="AD8" s="41" t="s">
        <v>10</v>
      </c>
      <c r="AE8" s="41" t="s">
        <v>6</v>
      </c>
      <c r="AF8" s="41" t="s">
        <v>7</v>
      </c>
      <c r="AG8" s="41" t="s">
        <v>8</v>
      </c>
      <c r="AH8" s="41" t="s">
        <v>9</v>
      </c>
      <c r="AI8" s="41" t="s">
        <v>10</v>
      </c>
      <c r="AJ8" s="41" t="s">
        <v>12</v>
      </c>
      <c r="AK8" s="41" t="s">
        <v>13</v>
      </c>
      <c r="AL8" s="41" t="s">
        <v>14</v>
      </c>
      <c r="AM8" s="41" t="s">
        <v>15</v>
      </c>
      <c r="AN8" s="41" t="s">
        <v>16</v>
      </c>
      <c r="AO8" s="41" t="s">
        <v>17</v>
      </c>
      <c r="AP8" s="41" t="s">
        <v>18</v>
      </c>
      <c r="AQ8" s="41" t="s">
        <v>19</v>
      </c>
      <c r="AR8" s="41" t="s">
        <v>20</v>
      </c>
      <c r="AS8" s="41" t="s">
        <v>21</v>
      </c>
      <c r="AT8" s="23"/>
    </row>
    <row r="9" spans="1:46" ht="23.25" customHeight="1">
      <c r="A9" s="40"/>
      <c r="B9" s="40" t="s">
        <v>2</v>
      </c>
      <c r="C9" s="40" t="s">
        <v>2</v>
      </c>
      <c r="D9" s="40" t="s">
        <v>2</v>
      </c>
      <c r="E9" s="40" t="s">
        <v>2</v>
      </c>
      <c r="F9" s="40" t="s">
        <v>2</v>
      </c>
      <c r="G9" s="40" t="s">
        <v>2</v>
      </c>
      <c r="H9" s="40" t="s">
        <v>2</v>
      </c>
      <c r="I9" s="40" t="s">
        <v>2</v>
      </c>
      <c r="J9" s="40" t="s">
        <v>2</v>
      </c>
      <c r="K9" s="40" t="s">
        <v>2</v>
      </c>
      <c r="L9" s="40" t="s">
        <v>2</v>
      </c>
      <c r="M9" s="40" t="s">
        <v>2</v>
      </c>
      <c r="N9" s="40" t="s">
        <v>2</v>
      </c>
      <c r="O9" s="40" t="s">
        <v>2</v>
      </c>
      <c r="P9" s="40" t="s">
        <v>2</v>
      </c>
      <c r="Q9" s="40" t="s">
        <v>3</v>
      </c>
      <c r="R9" s="40" t="s">
        <v>4</v>
      </c>
      <c r="S9" s="40" t="s">
        <v>5</v>
      </c>
      <c r="T9" s="40" t="s">
        <v>6</v>
      </c>
      <c r="U9" s="40" t="s">
        <v>6</v>
      </c>
      <c r="V9" s="40" t="s">
        <v>7</v>
      </c>
      <c r="W9" s="40" t="s">
        <v>8</v>
      </c>
      <c r="X9" s="40" t="s">
        <v>9</v>
      </c>
      <c r="Y9" s="40" t="s">
        <v>10</v>
      </c>
      <c r="Z9" s="41" t="s">
        <v>6</v>
      </c>
      <c r="AA9" s="41" t="s">
        <v>7</v>
      </c>
      <c r="AB9" s="41" t="s">
        <v>8</v>
      </c>
      <c r="AC9" s="41" t="s">
        <v>9</v>
      </c>
      <c r="AD9" s="41" t="s">
        <v>10</v>
      </c>
      <c r="AE9" s="41" t="s">
        <v>6</v>
      </c>
      <c r="AF9" s="41" t="s">
        <v>7</v>
      </c>
      <c r="AG9" s="41" t="s">
        <v>8</v>
      </c>
      <c r="AH9" s="41" t="s">
        <v>9</v>
      </c>
      <c r="AI9" s="41" t="s">
        <v>10</v>
      </c>
      <c r="AJ9" s="41" t="s">
        <v>6</v>
      </c>
      <c r="AK9" s="41" t="s">
        <v>7</v>
      </c>
      <c r="AL9" s="41" t="s">
        <v>8</v>
      </c>
      <c r="AM9" s="41" t="s">
        <v>9</v>
      </c>
      <c r="AN9" s="41" t="s">
        <v>10</v>
      </c>
      <c r="AO9" s="41" t="s">
        <v>6</v>
      </c>
      <c r="AP9" s="41" t="s">
        <v>7</v>
      </c>
      <c r="AQ9" s="41" t="s">
        <v>8</v>
      </c>
      <c r="AR9" s="41" t="s">
        <v>9</v>
      </c>
      <c r="AS9" s="41" t="s">
        <v>10</v>
      </c>
      <c r="AT9" s="23"/>
    </row>
    <row r="10" spans="1:46" ht="15.75" hidden="1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23"/>
    </row>
    <row r="11" spans="1:46" ht="17.100000000000001" customHeight="1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8"/>
      <c r="S11" s="18"/>
      <c r="T11" s="20">
        <f>T12</f>
        <v>70329.412089999998</v>
      </c>
      <c r="U11" s="20">
        <f>U12</f>
        <v>22483.038149999997</v>
      </c>
      <c r="V11" s="20">
        <v>297.39999999999998</v>
      </c>
      <c r="W11" s="20">
        <v>66527</v>
      </c>
      <c r="X11" s="20"/>
      <c r="Y11" s="20">
        <v>9700.2000000000007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3">
        <v>32039.8</v>
      </c>
      <c r="AK11" s="33">
        <v>297.39999999999998</v>
      </c>
      <c r="AL11" s="33">
        <v>7107.4</v>
      </c>
      <c r="AM11" s="33"/>
      <c r="AN11" s="33">
        <v>284.60000000000002</v>
      </c>
      <c r="AO11" s="33">
        <v>24067.7</v>
      </c>
      <c r="AP11" s="34"/>
      <c r="AQ11" s="33">
        <v>3.5</v>
      </c>
      <c r="AR11" s="33"/>
      <c r="AS11" s="35"/>
      <c r="AT11" s="23"/>
    </row>
    <row r="12" spans="1:46" ht="34.15" customHeight="1">
      <c r="A12" s="17" t="s">
        <v>23</v>
      </c>
      <c r="B12" s="18" t="s">
        <v>24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8"/>
      <c r="S12" s="18"/>
      <c r="T12" s="20">
        <f>T13+T18+T48+T60+T75+T100+T113+T127</f>
        <v>70329.412089999998</v>
      </c>
      <c r="U12" s="20">
        <f>U13+U18+U48+U60+U75+U100+U113+U127</f>
        <v>22483.038149999997</v>
      </c>
      <c r="V12" s="20">
        <v>297.39999999999998</v>
      </c>
      <c r="W12" s="20">
        <v>66527</v>
      </c>
      <c r="X12" s="20"/>
      <c r="Y12" s="20">
        <v>9700.2000000000007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>
        <v>32039.8</v>
      </c>
      <c r="AK12" s="33">
        <v>297.39999999999998</v>
      </c>
      <c r="AL12" s="33">
        <v>7107.4</v>
      </c>
      <c r="AM12" s="33"/>
      <c r="AN12" s="33">
        <v>284.60000000000002</v>
      </c>
      <c r="AO12" s="33">
        <v>24067.7</v>
      </c>
      <c r="AP12" s="34"/>
      <c r="AQ12" s="33">
        <v>3.5</v>
      </c>
      <c r="AR12" s="33"/>
      <c r="AS12" s="35"/>
      <c r="AT12" s="23"/>
    </row>
    <row r="13" spans="1:46" ht="34.15" customHeight="1">
      <c r="A13" s="17" t="s">
        <v>25</v>
      </c>
      <c r="B13" s="18" t="s">
        <v>26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18"/>
      <c r="T13" s="20">
        <f>T14</f>
        <v>50</v>
      </c>
      <c r="U13" s="20">
        <v>21</v>
      </c>
      <c r="V13" s="20"/>
      <c r="W13" s="20"/>
      <c r="X13" s="20"/>
      <c r="Y13" s="20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3">
        <v>20</v>
      </c>
      <c r="AK13" s="33"/>
      <c r="AL13" s="33"/>
      <c r="AM13" s="33"/>
      <c r="AN13" s="33"/>
      <c r="AO13" s="33">
        <v>20</v>
      </c>
      <c r="AP13" s="34"/>
      <c r="AQ13" s="33"/>
      <c r="AR13" s="33"/>
      <c r="AS13" s="35"/>
      <c r="AT13" s="23"/>
    </row>
    <row r="14" spans="1:46" ht="34.15" customHeight="1">
      <c r="A14" s="17" t="s">
        <v>27</v>
      </c>
      <c r="B14" s="18" t="s">
        <v>28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8"/>
      <c r="S14" s="18"/>
      <c r="T14" s="20">
        <f t="shared" ref="T14:U15" si="0">T15</f>
        <v>50</v>
      </c>
      <c r="U14" s="20">
        <v>21</v>
      </c>
      <c r="V14" s="20"/>
      <c r="W14" s="20"/>
      <c r="X14" s="20"/>
      <c r="Y14" s="20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3">
        <v>20</v>
      </c>
      <c r="AK14" s="33"/>
      <c r="AL14" s="33"/>
      <c r="AM14" s="33"/>
      <c r="AN14" s="33"/>
      <c r="AO14" s="33">
        <v>20</v>
      </c>
      <c r="AP14" s="34"/>
      <c r="AQ14" s="33"/>
      <c r="AR14" s="33"/>
      <c r="AS14" s="35"/>
      <c r="AT14" s="23"/>
    </row>
    <row r="15" spans="1:46" ht="34.15" customHeight="1">
      <c r="A15" s="17" t="s">
        <v>29</v>
      </c>
      <c r="B15" s="18" t="s">
        <v>30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8"/>
      <c r="T15" s="20">
        <f t="shared" si="0"/>
        <v>50</v>
      </c>
      <c r="U15" s="20">
        <v>21</v>
      </c>
      <c r="V15" s="20"/>
      <c r="W15" s="20"/>
      <c r="X15" s="20"/>
      <c r="Y15" s="20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>
        <v>20</v>
      </c>
      <c r="AK15" s="33"/>
      <c r="AL15" s="33"/>
      <c r="AM15" s="33"/>
      <c r="AN15" s="33"/>
      <c r="AO15" s="33">
        <v>20</v>
      </c>
      <c r="AP15" s="34"/>
      <c r="AQ15" s="33"/>
      <c r="AR15" s="33"/>
      <c r="AS15" s="35"/>
      <c r="AT15" s="23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f>T17</f>
        <v>50</v>
      </c>
      <c r="U16" s="4">
        <v>21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21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7" t="s">
        <v>37</v>
      </c>
      <c r="B18" s="18" t="s">
        <v>38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36"/>
      <c r="R18" s="18"/>
      <c r="S18" s="18"/>
      <c r="T18" s="20">
        <f>T19+T39</f>
        <v>13965.31</v>
      </c>
      <c r="U18" s="20">
        <f>U19+U39</f>
        <v>6329.1931100000002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7" t="s">
        <v>27</v>
      </c>
      <c r="B19" s="18" t="s">
        <v>39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6"/>
      <c r="R19" s="18"/>
      <c r="S19" s="18"/>
      <c r="T19" s="20">
        <f>T20+T29+T38</f>
        <v>11970.38</v>
      </c>
      <c r="U19" s="20">
        <f>U20+U29+U38</f>
        <v>5436.90834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7" t="s">
        <v>40</v>
      </c>
      <c r="B20" s="18" t="s">
        <v>41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6"/>
      <c r="R20" s="18"/>
      <c r="S20" s="18"/>
      <c r="T20" s="20">
        <f>T21+T24+T27</f>
        <v>10227.08</v>
      </c>
      <c r="U20" s="20">
        <f>U21+U24+U27</f>
        <v>4923.5595000000003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7" t="s">
        <v>42</v>
      </c>
      <c r="B21" s="18" t="s">
        <v>43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36"/>
      <c r="R21" s="18"/>
      <c r="S21" s="18"/>
      <c r="T21" s="20">
        <f>T22+T23</f>
        <v>6514.08</v>
      </c>
      <c r="U21" s="20">
        <f>U22+U23</f>
        <v>3325.86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7" t="s">
        <v>44</v>
      </c>
      <c r="B22" s="18" t="s">
        <v>43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36" t="s">
        <v>45</v>
      </c>
      <c r="R22" s="18" t="s">
        <v>46</v>
      </c>
      <c r="S22" s="18" t="s">
        <v>35</v>
      </c>
      <c r="T22" s="20">
        <v>1705.58</v>
      </c>
      <c r="U22" s="20">
        <v>978.46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7" t="s">
        <v>47</v>
      </c>
      <c r="B23" s="18" t="s">
        <v>43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6" t="s">
        <v>34</v>
      </c>
      <c r="R23" s="18" t="s">
        <v>46</v>
      </c>
      <c r="S23" s="18" t="s">
        <v>35</v>
      </c>
      <c r="T23" s="20">
        <v>4808.5</v>
      </c>
      <c r="U23" s="20">
        <v>2347.4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610</v>
      </c>
      <c r="U24" s="4">
        <f>U25+U26</f>
        <v>324.29950000000002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600</v>
      </c>
      <c r="U25" s="4">
        <v>324.29950000000002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7" t="s">
        <v>262</v>
      </c>
      <c r="B26" s="18" t="s">
        <v>49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>
        <v>850</v>
      </c>
      <c r="R26" s="18" t="s">
        <v>46</v>
      </c>
      <c r="S26" s="18" t="s">
        <v>35</v>
      </c>
      <c r="T26" s="20">
        <v>10</v>
      </c>
      <c r="U26" s="20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3103</v>
      </c>
      <c r="U27" s="4">
        <f>U28</f>
        <v>1273.4000000000001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2" t="s">
        <v>53</v>
      </c>
      <c r="B28" s="3" t="s">
        <v>52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 t="s">
        <v>45</v>
      </c>
      <c r="R28" s="3" t="s">
        <v>46</v>
      </c>
      <c r="S28" s="3" t="s">
        <v>35</v>
      </c>
      <c r="T28" s="4">
        <v>3103</v>
      </c>
      <c r="U28" s="4">
        <v>1273.4000000000001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34.15" customHeight="1">
      <c r="A29" s="2" t="s">
        <v>54</v>
      </c>
      <c r="B29" s="3" t="s">
        <v>55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3"/>
      <c r="S29" s="3"/>
      <c r="T29" s="4">
        <f>T30+T33+T35</f>
        <v>1643.3</v>
      </c>
      <c r="U29" s="4">
        <f>U30+U33</f>
        <v>513.34884</v>
      </c>
      <c r="V29" s="4"/>
      <c r="W29" s="4">
        <v>174.5</v>
      </c>
      <c r="X29" s="4"/>
      <c r="Y29" s="4">
        <v>174.5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>
        <v>828.7</v>
      </c>
      <c r="AK29" s="6"/>
      <c r="AL29" s="6"/>
      <c r="AM29" s="6"/>
      <c r="AN29" s="6"/>
      <c r="AO29" s="6">
        <v>828.7</v>
      </c>
      <c r="AP29" s="7"/>
      <c r="AQ29" s="6"/>
      <c r="AR29" s="6"/>
      <c r="AS29" s="8"/>
    </row>
    <row r="30" spans="1:45" ht="34.15" customHeight="1">
      <c r="A30" s="2" t="s">
        <v>42</v>
      </c>
      <c r="B30" s="3" t="s">
        <v>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3"/>
      <c r="S30" s="3"/>
      <c r="T30" s="4">
        <f>T31+T32</f>
        <v>829.8</v>
      </c>
      <c r="U30" s="4">
        <f>U31+U32</f>
        <v>276.74883999999997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>
        <v>828.7</v>
      </c>
      <c r="AK30" s="6"/>
      <c r="AL30" s="6"/>
      <c r="AM30" s="6"/>
      <c r="AN30" s="6"/>
      <c r="AO30" s="6">
        <v>828.7</v>
      </c>
      <c r="AP30" s="7"/>
      <c r="AQ30" s="6"/>
      <c r="AR30" s="6"/>
      <c r="AS30" s="8"/>
    </row>
    <row r="31" spans="1:45" ht="51.4" customHeight="1">
      <c r="A31" s="2" t="s">
        <v>44</v>
      </c>
      <c r="B31" s="3" t="s">
        <v>56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 t="s">
        <v>45</v>
      </c>
      <c r="R31" s="3" t="s">
        <v>46</v>
      </c>
      <c r="S31" s="3" t="s">
        <v>35</v>
      </c>
      <c r="T31" s="4">
        <v>579.79999999999995</v>
      </c>
      <c r="U31" s="4">
        <v>162.6</v>
      </c>
      <c r="V31" s="4"/>
      <c r="W31" s="4"/>
      <c r="X31" s="4"/>
      <c r="Y31" s="4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549.79999999999995</v>
      </c>
      <c r="AK31" s="6"/>
      <c r="AL31" s="6"/>
      <c r="AM31" s="6"/>
      <c r="AN31" s="6"/>
      <c r="AO31" s="6">
        <v>549.79999999999995</v>
      </c>
      <c r="AP31" s="7"/>
      <c r="AQ31" s="6"/>
      <c r="AR31" s="6"/>
      <c r="AS31" s="8"/>
    </row>
    <row r="32" spans="1:45" ht="51.4" customHeight="1">
      <c r="A32" s="2" t="s">
        <v>47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 t="s">
        <v>34</v>
      </c>
      <c r="R32" s="3" t="s">
        <v>46</v>
      </c>
      <c r="S32" s="3" t="s">
        <v>35</v>
      </c>
      <c r="T32" s="4">
        <v>250</v>
      </c>
      <c r="U32" s="4">
        <v>114.14884000000001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278.89999999999998</v>
      </c>
      <c r="AK32" s="6"/>
      <c r="AL32" s="6"/>
      <c r="AM32" s="6"/>
      <c r="AN32" s="6"/>
      <c r="AO32" s="6">
        <v>278.89999999999998</v>
      </c>
      <c r="AP32" s="7"/>
      <c r="AQ32" s="6"/>
      <c r="AR32" s="6"/>
      <c r="AS32" s="8"/>
    </row>
    <row r="33" spans="1:45" ht="34.15" customHeight="1">
      <c r="A33" s="2" t="s">
        <v>51</v>
      </c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/>
      <c r="R33" s="3"/>
      <c r="S33" s="3"/>
      <c r="T33" s="4">
        <f>T34</f>
        <v>521</v>
      </c>
      <c r="U33" s="4">
        <f>U34</f>
        <v>236.6</v>
      </c>
      <c r="V33" s="4"/>
      <c r="W33" s="4">
        <v>174.5</v>
      </c>
      <c r="X33" s="4"/>
      <c r="Y33" s="4">
        <v>174.5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  <c r="AK33" s="6"/>
      <c r="AL33" s="6"/>
      <c r="AM33" s="6"/>
      <c r="AN33" s="6"/>
      <c r="AO33" s="6"/>
      <c r="AP33" s="7"/>
      <c r="AQ33" s="6"/>
      <c r="AR33" s="6"/>
      <c r="AS33" s="8"/>
    </row>
    <row r="34" spans="1:45" ht="51.4" customHeight="1">
      <c r="A34" s="2" t="s">
        <v>53</v>
      </c>
      <c r="B34" s="3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45</v>
      </c>
      <c r="R34" s="3" t="s">
        <v>46</v>
      </c>
      <c r="S34" s="3" t="s">
        <v>35</v>
      </c>
      <c r="T34" s="4">
        <v>521</v>
      </c>
      <c r="U34" s="4">
        <v>236.6</v>
      </c>
      <c r="V34" s="4"/>
      <c r="W34" s="4">
        <v>174.5</v>
      </c>
      <c r="X34" s="4"/>
      <c r="Y34" s="4">
        <v>174.5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/>
      <c r="AK34" s="6"/>
      <c r="AL34" s="6"/>
      <c r="AM34" s="6"/>
      <c r="AN34" s="6"/>
      <c r="AO34" s="6"/>
      <c r="AP34" s="7"/>
      <c r="AQ34" s="6"/>
      <c r="AR34" s="6"/>
      <c r="AS34" s="8"/>
    </row>
    <row r="35" spans="1:45" ht="51.4" customHeight="1">
      <c r="A35" s="2" t="s">
        <v>67</v>
      </c>
      <c r="B35" s="21" t="s">
        <v>263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3"/>
      <c r="R35" s="3"/>
      <c r="S35" s="3"/>
      <c r="T35" s="4">
        <v>292.5</v>
      </c>
      <c r="U35" s="4">
        <v>0</v>
      </c>
      <c r="V35" s="4"/>
      <c r="W35" s="4"/>
      <c r="X35" s="4"/>
      <c r="Y35" s="4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264</v>
      </c>
      <c r="B36" s="21" t="s">
        <v>263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3">
        <v>240</v>
      </c>
      <c r="R36" s="21" t="s">
        <v>46</v>
      </c>
      <c r="S36" s="21" t="s">
        <v>35</v>
      </c>
      <c r="T36" s="4">
        <v>292.5</v>
      </c>
      <c r="U36" s="4">
        <v>0</v>
      </c>
      <c r="V36" s="4"/>
      <c r="W36" s="4"/>
      <c r="X36" s="4"/>
      <c r="Y36" s="4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48</v>
      </c>
      <c r="B37" s="21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v>100</v>
      </c>
      <c r="U37" s="4">
        <v>0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264</v>
      </c>
      <c r="B38" s="21" t="s">
        <v>49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21" t="s">
        <v>46</v>
      </c>
      <c r="S38" s="21" t="s">
        <v>35</v>
      </c>
      <c r="T38" s="4">
        <v>100</v>
      </c>
      <c r="U38" s="4">
        <v>0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34.15" customHeight="1">
      <c r="A39" s="2" t="s">
        <v>58</v>
      </c>
      <c r="B39" s="3" t="s">
        <v>59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T40+T43+T46</f>
        <v>1994.9299999999998</v>
      </c>
      <c r="U39" s="4">
        <f>U40+U43+U46</f>
        <v>892.28476999999998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2482</v>
      </c>
      <c r="AK39" s="6"/>
      <c r="AL39" s="6"/>
      <c r="AM39" s="6"/>
      <c r="AN39" s="6"/>
      <c r="AO39" s="6">
        <v>2482</v>
      </c>
      <c r="AP39" s="7"/>
      <c r="AQ39" s="6"/>
      <c r="AR39" s="6"/>
      <c r="AS39" s="8"/>
    </row>
    <row r="40" spans="1:45" ht="34.15" customHeight="1">
      <c r="A40" s="2" t="s">
        <v>42</v>
      </c>
      <c r="B40" s="3" t="s">
        <v>60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"/>
      <c r="R40" s="3"/>
      <c r="S40" s="3"/>
      <c r="T40" s="4">
        <f>T41+T42</f>
        <v>1665.83</v>
      </c>
      <c r="U40" s="4">
        <f>U41+U42</f>
        <v>860.22476999999992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>
        <v>2482</v>
      </c>
      <c r="AK40" s="6"/>
      <c r="AL40" s="6"/>
      <c r="AM40" s="6"/>
      <c r="AN40" s="6"/>
      <c r="AO40" s="6">
        <v>2482</v>
      </c>
      <c r="AP40" s="7"/>
      <c r="AQ40" s="6"/>
      <c r="AR40" s="6"/>
      <c r="AS40" s="8"/>
    </row>
    <row r="41" spans="1:45" ht="51.4" customHeight="1">
      <c r="A41" s="2" t="s">
        <v>44</v>
      </c>
      <c r="B41" s="3" t="s">
        <v>60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" t="s">
        <v>45</v>
      </c>
      <c r="R41" s="3" t="s">
        <v>61</v>
      </c>
      <c r="S41" s="3" t="s">
        <v>35</v>
      </c>
      <c r="T41" s="4">
        <v>1475.83</v>
      </c>
      <c r="U41" s="4">
        <v>769.93476999999996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>
        <v>2482</v>
      </c>
      <c r="AK41" s="6"/>
      <c r="AL41" s="6"/>
      <c r="AM41" s="6"/>
      <c r="AN41" s="6"/>
      <c r="AO41" s="6">
        <v>2482</v>
      </c>
      <c r="AP41" s="7"/>
      <c r="AQ41" s="6"/>
      <c r="AR41" s="6"/>
      <c r="AS41" s="8"/>
    </row>
    <row r="42" spans="1:45" ht="51.4" customHeight="1">
      <c r="A42" s="2" t="s">
        <v>47</v>
      </c>
      <c r="B42" s="3" t="s">
        <v>60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" t="s">
        <v>34</v>
      </c>
      <c r="R42" s="3" t="s">
        <v>61</v>
      </c>
      <c r="S42" s="3" t="s">
        <v>35</v>
      </c>
      <c r="T42" s="4">
        <v>190</v>
      </c>
      <c r="U42" s="4">
        <v>90.29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34.15" customHeight="1">
      <c r="A43" s="2" t="s">
        <v>62</v>
      </c>
      <c r="B43" s="3" t="s">
        <v>63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"/>
      <c r="R43" s="3"/>
      <c r="S43" s="3"/>
      <c r="T43" s="4">
        <f>T44</f>
        <v>160</v>
      </c>
      <c r="U43" s="4">
        <f>U44</f>
        <v>32.06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64</v>
      </c>
      <c r="B44" s="3" t="s">
        <v>63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 t="s">
        <v>34</v>
      </c>
      <c r="R44" s="3" t="s">
        <v>61</v>
      </c>
      <c r="S44" s="3" t="s">
        <v>35</v>
      </c>
      <c r="T44" s="4">
        <v>160</v>
      </c>
      <c r="U44" s="4">
        <v>32.06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2" t="s">
        <v>65</v>
      </c>
      <c r="B45" s="3" t="s">
        <v>66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"/>
      <c r="R45" s="3"/>
      <c r="S45" s="3"/>
      <c r="T45" s="4">
        <f>T46</f>
        <v>169.1</v>
      </c>
      <c r="U45" s="4">
        <f>U46</f>
        <v>0</v>
      </c>
      <c r="V45" s="4"/>
      <c r="W45" s="4">
        <v>457.2</v>
      </c>
      <c r="X45" s="4"/>
      <c r="Y45" s="4">
        <v>24.1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34.15" customHeight="1">
      <c r="A46" s="2" t="s">
        <v>67</v>
      </c>
      <c r="B46" s="3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"/>
      <c r="R46" s="3"/>
      <c r="S46" s="3"/>
      <c r="T46" s="4">
        <f>T47</f>
        <v>169.1</v>
      </c>
      <c r="U46" s="4">
        <f>U47</f>
        <v>0</v>
      </c>
      <c r="V46" s="4"/>
      <c r="W46" s="4">
        <v>457.2</v>
      </c>
      <c r="X46" s="4"/>
      <c r="Y46" s="4">
        <v>24.1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51.4" customHeight="1">
      <c r="A47" s="2" t="s">
        <v>69</v>
      </c>
      <c r="B47" s="3" t="s">
        <v>68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" t="s">
        <v>34</v>
      </c>
      <c r="R47" s="3" t="s">
        <v>61</v>
      </c>
      <c r="S47" s="3" t="s">
        <v>35</v>
      </c>
      <c r="T47" s="4">
        <v>169.1</v>
      </c>
      <c r="U47" s="4">
        <v>0</v>
      </c>
      <c r="V47" s="4"/>
      <c r="W47" s="4">
        <v>457.2</v>
      </c>
      <c r="X47" s="4"/>
      <c r="Y47" s="4">
        <v>24.1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6"/>
      <c r="AM47" s="6"/>
      <c r="AN47" s="6"/>
      <c r="AO47" s="6"/>
      <c r="AP47" s="7"/>
      <c r="AQ47" s="6"/>
      <c r="AR47" s="6"/>
      <c r="AS47" s="8"/>
    </row>
    <row r="48" spans="1:45" ht="51.4" customHeight="1">
      <c r="A48" s="2" t="s">
        <v>256</v>
      </c>
      <c r="B48" s="3" t="s">
        <v>70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/>
      <c r="R48" s="3"/>
      <c r="S48" s="3"/>
      <c r="T48" s="4">
        <f>T49+T56+T53</f>
        <v>13623.41935</v>
      </c>
      <c r="U48" s="4">
        <f>U49+U56+U53</f>
        <v>6174.7516799999994</v>
      </c>
      <c r="V48" s="4"/>
      <c r="W48" s="4">
        <v>50000</v>
      </c>
      <c r="X48" s="4"/>
      <c r="Y48" s="4">
        <v>3470.3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7399.8</v>
      </c>
      <c r="AK48" s="6"/>
      <c r="AL48" s="6">
        <v>7103.9</v>
      </c>
      <c r="AM48" s="6"/>
      <c r="AN48" s="6">
        <v>284.60000000000002</v>
      </c>
      <c r="AO48" s="6"/>
      <c r="AP48" s="7"/>
      <c r="AQ48" s="6"/>
      <c r="AR48" s="6"/>
      <c r="AS48" s="8"/>
    </row>
    <row r="49" spans="1:50" ht="34.15" customHeight="1">
      <c r="A49" s="2" t="s">
        <v>71</v>
      </c>
      <c r="B49" s="3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 t="shared" ref="T49:U51" si="1">T50</f>
        <v>12526.27</v>
      </c>
      <c r="U49" s="4">
        <f t="shared" si="1"/>
        <v>5307.4497099999999</v>
      </c>
      <c r="V49" s="4"/>
      <c r="W49" s="4">
        <v>10000</v>
      </c>
      <c r="X49" s="4"/>
      <c r="Y49" s="4">
        <v>1365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50" ht="34.15" customHeight="1">
      <c r="A50" s="2" t="s">
        <v>73</v>
      </c>
      <c r="B50" s="3" t="s">
        <v>74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  <c r="R50" s="3"/>
      <c r="S50" s="3"/>
      <c r="T50" s="4">
        <f t="shared" si="1"/>
        <v>12526.27</v>
      </c>
      <c r="U50" s="4">
        <f t="shared" si="1"/>
        <v>5307.4497099999999</v>
      </c>
      <c r="V50" s="4"/>
      <c r="W50" s="4">
        <v>10000</v>
      </c>
      <c r="X50" s="4"/>
      <c r="Y50" s="4">
        <v>1365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50" ht="34.15" customHeight="1">
      <c r="A51" s="2" t="s">
        <v>75</v>
      </c>
      <c r="B51" s="3" t="s">
        <v>76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 t="shared" si="1"/>
        <v>12526.27</v>
      </c>
      <c r="U51" s="4">
        <f t="shared" si="1"/>
        <v>5307.4497099999999</v>
      </c>
      <c r="V51" s="4"/>
      <c r="W51" s="4">
        <v>10000</v>
      </c>
      <c r="X51" s="4"/>
      <c r="Y51" s="4">
        <v>1365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50" ht="34.15" customHeight="1">
      <c r="A52" s="2" t="s">
        <v>77</v>
      </c>
      <c r="B52" s="3" t="s">
        <v>76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78</v>
      </c>
      <c r="R52" s="3" t="s">
        <v>79</v>
      </c>
      <c r="S52" s="3" t="s">
        <v>80</v>
      </c>
      <c r="T52" s="4">
        <v>12526.27</v>
      </c>
      <c r="U52" s="4">
        <v>5307.4497099999999</v>
      </c>
      <c r="V52" s="4"/>
      <c r="W52" s="4">
        <v>10000</v>
      </c>
      <c r="X52" s="4"/>
      <c r="Y52" s="4">
        <v>1365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50" ht="34.15" customHeight="1">
      <c r="A53" s="2" t="s">
        <v>276</v>
      </c>
      <c r="B53" s="21" t="s">
        <v>275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6"/>
      <c r="R53" s="3"/>
      <c r="S53" s="3"/>
      <c r="T53" s="4">
        <f>T54</f>
        <v>814.14935000000003</v>
      </c>
      <c r="U53" s="4">
        <f>U54</f>
        <v>784.30196999999998</v>
      </c>
      <c r="V53" s="4"/>
      <c r="W53" s="4"/>
      <c r="X53" s="4"/>
      <c r="Y53" s="4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50" ht="34.15" customHeight="1">
      <c r="A54" s="2" t="s">
        <v>249</v>
      </c>
      <c r="B54" s="21" t="s">
        <v>274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6"/>
      <c r="R54" s="3"/>
      <c r="S54" s="3"/>
      <c r="T54" s="4">
        <f>T55</f>
        <v>814.14935000000003</v>
      </c>
      <c r="U54" s="4">
        <f>U55</f>
        <v>784.30196999999998</v>
      </c>
      <c r="V54" s="4"/>
      <c r="W54" s="4"/>
      <c r="X54" s="4"/>
      <c r="Y54" s="4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50" ht="34.15" customHeight="1">
      <c r="A55" s="2" t="s">
        <v>264</v>
      </c>
      <c r="B55" s="21" t="s">
        <v>274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6">
        <v>240</v>
      </c>
      <c r="R55" s="21" t="s">
        <v>79</v>
      </c>
      <c r="S55" s="21" t="s">
        <v>35</v>
      </c>
      <c r="T55" s="4">
        <v>814.14935000000003</v>
      </c>
      <c r="U55" s="4">
        <v>784.30196999999998</v>
      </c>
      <c r="V55" s="4"/>
      <c r="W55" s="4"/>
      <c r="X55" s="4"/>
      <c r="Y55" s="4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50" ht="34.15" customHeight="1">
      <c r="A56" s="2" t="s">
        <v>99</v>
      </c>
      <c r="B56" s="21" t="s">
        <v>266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</f>
        <v>283</v>
      </c>
      <c r="U56" s="4">
        <f>U57</f>
        <v>83</v>
      </c>
      <c r="V56" s="4"/>
      <c r="W56" s="4">
        <v>40000</v>
      </c>
      <c r="X56" s="4"/>
      <c r="Y56" s="4">
        <v>2105.3000000000002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50" ht="68.45" customHeight="1">
      <c r="A57" s="2" t="s">
        <v>268</v>
      </c>
      <c r="B57" s="21" t="s">
        <v>267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+T58</f>
        <v>283</v>
      </c>
      <c r="U57" s="4">
        <f>+U58</f>
        <v>83</v>
      </c>
      <c r="V57" s="4"/>
      <c r="W57" s="4">
        <v>40000</v>
      </c>
      <c r="X57" s="4"/>
      <c r="Y57" s="4">
        <v>2105.3000000000002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>
        <v>7399.8</v>
      </c>
      <c r="AK57" s="6"/>
      <c r="AL57" s="6">
        <v>7103.9</v>
      </c>
      <c r="AM57" s="6"/>
      <c r="AN57" s="6">
        <v>284.60000000000002</v>
      </c>
      <c r="AO57" s="6"/>
      <c r="AP57" s="7"/>
      <c r="AQ57" s="6"/>
      <c r="AR57" s="6"/>
      <c r="AS57" s="8"/>
    </row>
    <row r="58" spans="1:50" ht="51.4" customHeight="1">
      <c r="A58" s="2" t="s">
        <v>249</v>
      </c>
      <c r="B58" s="21" t="s">
        <v>265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0"/>
      <c r="R58" s="3"/>
      <c r="S58" s="3"/>
      <c r="T58" s="4">
        <v>283</v>
      </c>
      <c r="U58" s="4">
        <v>83</v>
      </c>
      <c r="V58" s="4"/>
      <c r="W58" s="4"/>
      <c r="X58" s="4"/>
      <c r="Y58" s="4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50" ht="51.4" customHeight="1">
      <c r="A59" s="2" t="s">
        <v>264</v>
      </c>
      <c r="B59" s="21" t="s">
        <v>265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">
        <v>240</v>
      </c>
      <c r="R59" s="21" t="s">
        <v>79</v>
      </c>
      <c r="S59" s="21" t="s">
        <v>80</v>
      </c>
      <c r="T59" s="4">
        <v>283</v>
      </c>
      <c r="U59" s="4">
        <v>83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50" ht="68.45" customHeight="1">
      <c r="A60" s="17" t="s">
        <v>82</v>
      </c>
      <c r="B60" s="18" t="s">
        <v>83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8"/>
      <c r="T60" s="20">
        <f>T61</f>
        <v>1101.22</v>
      </c>
      <c r="U60" s="20">
        <f>U61</f>
        <v>573.81664000000001</v>
      </c>
      <c r="V60" s="4"/>
      <c r="W60" s="4">
        <v>12895</v>
      </c>
      <c r="X60" s="4"/>
      <c r="Y60" s="4">
        <v>385.2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50" ht="34.15" customHeight="1">
      <c r="A61" s="2" t="s">
        <v>27</v>
      </c>
      <c r="B61" s="3" t="s">
        <v>84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"/>
      <c r="R61" s="3"/>
      <c r="S61" s="3"/>
      <c r="T61" s="4">
        <f>T62+T65+T70</f>
        <v>1101.22</v>
      </c>
      <c r="U61" s="4">
        <f>U62+U65+U70</f>
        <v>573.81664000000001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50" ht="34.15" customHeight="1">
      <c r="A62" s="2" t="s">
        <v>85</v>
      </c>
      <c r="B62" s="3" t="s">
        <v>86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0</v>
      </c>
      <c r="U62" s="4">
        <f>U63</f>
        <v>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50" ht="15.75">
      <c r="A63" s="2" t="s">
        <v>249</v>
      </c>
      <c r="B63" s="3" t="s">
        <v>250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T64</f>
        <v>0</v>
      </c>
      <c r="U63" s="4">
        <f>U64</f>
        <v>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50" ht="47.25">
      <c r="A64" s="2" t="s">
        <v>251</v>
      </c>
      <c r="B64" s="3" t="s">
        <v>250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" t="s">
        <v>34</v>
      </c>
      <c r="R64" s="3" t="s">
        <v>79</v>
      </c>
      <c r="S64" s="3" t="s">
        <v>87</v>
      </c>
      <c r="T64" s="4">
        <v>0</v>
      </c>
      <c r="U64" s="4">
        <v>0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  <c r="AX64" t="s">
        <v>252</v>
      </c>
    </row>
    <row r="65" spans="1:45" ht="34.15" customHeight="1">
      <c r="A65" s="2" t="s">
        <v>88</v>
      </c>
      <c r="B65" s="3" t="s">
        <v>89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"/>
      <c r="R65" s="3"/>
      <c r="S65" s="3"/>
      <c r="T65" s="4">
        <f>T66+T68</f>
        <v>200</v>
      </c>
      <c r="U65" s="4">
        <f>U66+U68</f>
        <v>100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45" ht="34.15" customHeight="1">
      <c r="A66" s="2" t="s">
        <v>90</v>
      </c>
      <c r="B66" s="3" t="s">
        <v>91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100</v>
      </c>
      <c r="U66" s="4">
        <f>U67</f>
        <v>100</v>
      </c>
      <c r="V66" s="4"/>
      <c r="W66" s="4"/>
      <c r="X66" s="4"/>
      <c r="Y66" s="4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45" ht="68.45" customHeight="1">
      <c r="A67" s="2" t="s">
        <v>92</v>
      </c>
      <c r="B67" s="3" t="s">
        <v>91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 t="s">
        <v>34</v>
      </c>
      <c r="R67" s="3" t="s">
        <v>79</v>
      </c>
      <c r="S67" s="3" t="s">
        <v>87</v>
      </c>
      <c r="T67" s="4">
        <v>100</v>
      </c>
      <c r="U67" s="4">
        <v>100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45" ht="44.25" customHeight="1">
      <c r="A68" s="2" t="s">
        <v>258</v>
      </c>
      <c r="B68" s="3" t="s">
        <v>259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2"/>
      <c r="R68" s="3"/>
      <c r="S68" s="3"/>
      <c r="T68" s="4">
        <f>T69</f>
        <v>100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45" ht="68.45" customHeight="1">
      <c r="A69" s="2" t="s">
        <v>260</v>
      </c>
      <c r="B69" s="3" t="s">
        <v>259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2">
        <v>240</v>
      </c>
      <c r="R69" s="3" t="s">
        <v>79</v>
      </c>
      <c r="S69" s="3" t="s">
        <v>87</v>
      </c>
      <c r="T69" s="4">
        <v>100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45" ht="68.45" customHeight="1">
      <c r="A70" s="2" t="s">
        <v>93</v>
      </c>
      <c r="B70" s="3" t="s">
        <v>94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/>
      <c r="R70" s="3"/>
      <c r="S70" s="3"/>
      <c r="T70" s="4">
        <f>T73+T71</f>
        <v>901.22</v>
      </c>
      <c r="U70" s="4">
        <f>U73+U71</f>
        <v>473.81664000000001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45" ht="33.75" customHeight="1">
      <c r="A71" s="2" t="s">
        <v>249</v>
      </c>
      <c r="B71" s="3" t="s">
        <v>269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6"/>
      <c r="R71" s="3"/>
      <c r="S71" s="3"/>
      <c r="T71" s="4">
        <v>45</v>
      </c>
      <c r="U71" s="4">
        <v>10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45" ht="54" customHeight="1">
      <c r="A72" s="2" t="s">
        <v>264</v>
      </c>
      <c r="B72" s="3" t="s">
        <v>269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6">
        <v>240</v>
      </c>
      <c r="R72" s="3" t="s">
        <v>79</v>
      </c>
      <c r="S72" s="3" t="s">
        <v>87</v>
      </c>
      <c r="T72" s="4">
        <v>45</v>
      </c>
      <c r="U72" s="4">
        <v>10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45" ht="34.15" customHeight="1">
      <c r="A73" s="2" t="s">
        <v>95</v>
      </c>
      <c r="B73" s="3" t="s">
        <v>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6"/>
      <c r="R73" s="3"/>
      <c r="S73" s="3"/>
      <c r="T73" s="4">
        <f>T74</f>
        <v>856.22</v>
      </c>
      <c r="U73" s="4">
        <f>U74</f>
        <v>463.81664000000001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45" ht="68.45" customHeight="1">
      <c r="A74" s="2" t="s">
        <v>97</v>
      </c>
      <c r="B74" s="3" t="s">
        <v>96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" t="s">
        <v>98</v>
      </c>
      <c r="R74" s="3" t="s">
        <v>79</v>
      </c>
      <c r="S74" s="3" t="s">
        <v>87</v>
      </c>
      <c r="T74" s="4">
        <v>856.22</v>
      </c>
      <c r="U74" s="4">
        <v>463.81664000000001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45" ht="34.15" customHeight="1">
      <c r="A75" s="2" t="s">
        <v>100</v>
      </c>
      <c r="B75" s="3" t="s">
        <v>101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"/>
      <c r="R75" s="3"/>
      <c r="S75" s="3"/>
      <c r="T75" s="4">
        <f>T76+T91</f>
        <v>14998.62638</v>
      </c>
      <c r="U75" s="4">
        <f>U76+U91</f>
        <v>2317.5293700000002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45" ht="34.15" customHeight="1">
      <c r="A76" s="2" t="s">
        <v>27</v>
      </c>
      <c r="B76" s="3" t="s">
        <v>102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T77+T88</f>
        <v>12675.85255</v>
      </c>
      <c r="U76" s="4">
        <f>U77+U88</f>
        <v>2317.5293700000002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45" ht="34.15" customHeight="1">
      <c r="A77" s="2" t="s">
        <v>103</v>
      </c>
      <c r="B77" s="3" t="s">
        <v>104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/>
      <c r="R77" s="3"/>
      <c r="S77" s="3"/>
      <c r="T77" s="4">
        <f>T78+T80+T82+T84+T86</f>
        <v>12375.85255</v>
      </c>
      <c r="U77" s="4">
        <f>U78+U80+U82+U84+U86</f>
        <v>2259.8123700000001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45" ht="34.15" customHeight="1">
      <c r="A78" s="2" t="s">
        <v>105</v>
      </c>
      <c r="B78" s="3" t="s">
        <v>106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"/>
      <c r="R78" s="3"/>
      <c r="S78" s="3"/>
      <c r="T78" s="4">
        <f>T79</f>
        <v>2905.0147099999999</v>
      </c>
      <c r="U78" s="4">
        <f>U79</f>
        <v>1260.6164200000001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45" ht="34.15" customHeight="1">
      <c r="A79" s="2" t="s">
        <v>107</v>
      </c>
      <c r="B79" s="3" t="s">
        <v>106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" t="s">
        <v>34</v>
      </c>
      <c r="R79" s="3" t="s">
        <v>79</v>
      </c>
      <c r="S79" s="3" t="s">
        <v>80</v>
      </c>
      <c r="T79" s="4">
        <v>2905.0147099999999</v>
      </c>
      <c r="U79" s="4">
        <v>1260.6164200000001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45" ht="34.15" customHeight="1">
      <c r="A80" s="2" t="s">
        <v>108</v>
      </c>
      <c r="B80" s="3" t="s">
        <v>109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T81</f>
        <v>5661.4814900000001</v>
      </c>
      <c r="U80" s="4">
        <f>U81</f>
        <v>91.596000000000004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2" t="s">
        <v>110</v>
      </c>
      <c r="B81" s="3" t="s">
        <v>109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 t="s">
        <v>34</v>
      </c>
      <c r="R81" s="3" t="s">
        <v>79</v>
      </c>
      <c r="S81" s="3" t="s">
        <v>80</v>
      </c>
      <c r="T81" s="4">
        <v>5661.4814900000001</v>
      </c>
      <c r="U81" s="4">
        <v>91.596000000000004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111</v>
      </c>
      <c r="B82" s="3" t="s">
        <v>112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</f>
        <v>1207.07635</v>
      </c>
      <c r="U82" s="4">
        <f>U83</f>
        <v>660.11995000000002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51.4" customHeight="1">
      <c r="A83" s="2" t="s">
        <v>113</v>
      </c>
      <c r="B83" s="3" t="s">
        <v>112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 t="s">
        <v>34</v>
      </c>
      <c r="R83" s="3" t="s">
        <v>79</v>
      </c>
      <c r="S83" s="3" t="s">
        <v>80</v>
      </c>
      <c r="T83" s="4">
        <v>1207.07635</v>
      </c>
      <c r="U83" s="4">
        <v>660.11995000000002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114</v>
      </c>
      <c r="B84" s="3" t="s">
        <v>115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v>90</v>
      </c>
      <c r="U84" s="4">
        <f>U85</f>
        <v>82.48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51.4" customHeight="1">
      <c r="A85" s="2" t="s">
        <v>116</v>
      </c>
      <c r="B85" s="3" t="s">
        <v>115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90</v>
      </c>
      <c r="U85" s="4">
        <v>82.48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51.4" customHeight="1">
      <c r="A86" s="17" t="s">
        <v>67</v>
      </c>
      <c r="B86" s="18" t="s">
        <v>270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18"/>
      <c r="S86" s="18"/>
      <c r="T86" s="20">
        <f>T87</f>
        <v>2512.2800000000002</v>
      </c>
      <c r="U86" s="20">
        <f>U87</f>
        <v>165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51.4" customHeight="1">
      <c r="A87" s="17" t="s">
        <v>264</v>
      </c>
      <c r="B87" s="18" t="s">
        <v>270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>
        <v>240</v>
      </c>
      <c r="R87" s="18" t="s">
        <v>79</v>
      </c>
      <c r="S87" s="18" t="s">
        <v>80</v>
      </c>
      <c r="T87" s="20">
        <v>2512.2800000000002</v>
      </c>
      <c r="U87" s="20">
        <v>165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51.4" customHeight="1">
      <c r="A88" s="17" t="s">
        <v>273</v>
      </c>
      <c r="B88" s="18" t="s">
        <v>272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8"/>
      <c r="T88" s="20">
        <f>T89</f>
        <v>300</v>
      </c>
      <c r="U88" s="20">
        <f>U89</f>
        <v>57.716999999999999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17" t="s">
        <v>111</v>
      </c>
      <c r="B89" s="18" t="s">
        <v>271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8"/>
      <c r="T89" s="20">
        <f>T90</f>
        <v>300</v>
      </c>
      <c r="U89" s="20">
        <f>U90</f>
        <v>57.716999999999999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51.4" customHeight="1">
      <c r="A90" s="17" t="s">
        <v>264</v>
      </c>
      <c r="B90" s="18" t="s">
        <v>271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>
        <v>240</v>
      </c>
      <c r="R90" s="18" t="s">
        <v>79</v>
      </c>
      <c r="S90" s="18" t="s">
        <v>80</v>
      </c>
      <c r="T90" s="20">
        <v>300</v>
      </c>
      <c r="U90" s="20">
        <v>57.716999999999999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34.15" customHeight="1">
      <c r="A91" s="2" t="s">
        <v>99</v>
      </c>
      <c r="B91" s="3" t="s">
        <v>117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/>
      <c r="R91" s="3"/>
      <c r="S91" s="3"/>
      <c r="T91" s="4">
        <f>T95+T92</f>
        <v>2322.7738300000001</v>
      </c>
      <c r="U91" s="4">
        <f>U95+U92</f>
        <v>0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>
      <c r="A92" s="2" t="s">
        <v>279</v>
      </c>
      <c r="B92" s="21" t="s">
        <v>278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6"/>
      <c r="R92" s="3"/>
      <c r="S92" s="3"/>
      <c r="T92" s="4">
        <f>T93</f>
        <v>2162.7613200000001</v>
      </c>
      <c r="U92" s="4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34.15" customHeight="1">
      <c r="A93" s="2" t="s">
        <v>280</v>
      </c>
      <c r="B93" s="21" t="s">
        <v>277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6"/>
      <c r="R93" s="3"/>
      <c r="S93" s="3"/>
      <c r="T93" s="4">
        <f>T94</f>
        <v>2162.7613200000001</v>
      </c>
      <c r="U93" s="4">
        <f>U94</f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>
      <c r="A94" s="17" t="s">
        <v>264</v>
      </c>
      <c r="B94" s="21" t="s">
        <v>277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6" t="s">
        <v>34</v>
      </c>
      <c r="R94" s="3" t="s">
        <v>79</v>
      </c>
      <c r="S94" s="21" t="s">
        <v>87</v>
      </c>
      <c r="T94" s="4">
        <v>2162.7613200000001</v>
      </c>
      <c r="U94" s="4"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34.15" customHeight="1">
      <c r="A95" s="2" t="s">
        <v>118</v>
      </c>
      <c r="B95" s="3" t="s">
        <v>119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T96+T98</f>
        <v>160.01250999999999</v>
      </c>
      <c r="U95" s="4">
        <f>U96+U98</f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34.15" customHeight="1">
      <c r="A96" s="2" t="s">
        <v>120</v>
      </c>
      <c r="B96" s="3" t="s">
        <v>121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/>
      <c r="R96" s="3"/>
      <c r="S96" s="3"/>
      <c r="T96" s="4">
        <f>T97</f>
        <v>37.622509999999998</v>
      </c>
      <c r="U96" s="4">
        <f>U97</f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51.4" customHeight="1">
      <c r="A97" s="2" t="s">
        <v>122</v>
      </c>
      <c r="B97" s="3" t="s">
        <v>121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 t="s">
        <v>34</v>
      </c>
      <c r="R97" s="3" t="s">
        <v>79</v>
      </c>
      <c r="S97" s="3" t="s">
        <v>80</v>
      </c>
      <c r="T97" s="4">
        <v>37.622509999999998</v>
      </c>
      <c r="U97" s="4"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51.4" customHeight="1">
      <c r="A98" s="2" t="s">
        <v>123</v>
      </c>
      <c r="B98" s="3" t="s">
        <v>124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T99</f>
        <v>122.39</v>
      </c>
      <c r="U98" s="4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68.45" customHeight="1">
      <c r="A99" s="2" t="s">
        <v>125</v>
      </c>
      <c r="B99" s="3" t="s">
        <v>124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 t="s">
        <v>34</v>
      </c>
      <c r="R99" s="3" t="s">
        <v>79</v>
      </c>
      <c r="S99" s="3" t="s">
        <v>80</v>
      </c>
      <c r="T99" s="4">
        <v>122.39</v>
      </c>
      <c r="U99" s="4"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7" t="s">
        <v>126</v>
      </c>
      <c r="B100" s="18" t="s">
        <v>127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18"/>
      <c r="S100" s="18"/>
      <c r="T100" s="20">
        <f>T101</f>
        <v>9599.5754199999992</v>
      </c>
      <c r="U100" s="4">
        <f>U101</f>
        <v>763.64954999999998</v>
      </c>
      <c r="V100" s="4"/>
      <c r="W100" s="4"/>
      <c r="X100" s="4"/>
      <c r="Y100" s="4">
        <v>4483.8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>
        <v>7194.7</v>
      </c>
      <c r="AK100" s="6"/>
      <c r="AL100" s="6"/>
      <c r="AM100" s="6"/>
      <c r="AN100" s="6"/>
      <c r="AO100" s="6">
        <v>7194.7</v>
      </c>
      <c r="AP100" s="7"/>
      <c r="AQ100" s="6"/>
      <c r="AR100" s="6"/>
      <c r="AS100" s="8"/>
    </row>
    <row r="101" spans="1:45" ht="34.15" customHeight="1">
      <c r="A101" s="17" t="s">
        <v>99</v>
      </c>
      <c r="B101" s="18" t="s">
        <v>128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18"/>
      <c r="S101" s="18"/>
      <c r="T101" s="20">
        <f>T102+T110</f>
        <v>9599.5754199999992</v>
      </c>
      <c r="U101" s="4">
        <f>U102+U110</f>
        <v>763.64954999999998</v>
      </c>
      <c r="V101" s="4"/>
      <c r="W101" s="4"/>
      <c r="X101" s="4"/>
      <c r="Y101" s="4">
        <v>4483.8</v>
      </c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>
        <v>7194.7</v>
      </c>
      <c r="AK101" s="6"/>
      <c r="AL101" s="6"/>
      <c r="AM101" s="6"/>
      <c r="AN101" s="6"/>
      <c r="AO101" s="6">
        <v>7194.7</v>
      </c>
      <c r="AP101" s="7"/>
      <c r="AQ101" s="6"/>
      <c r="AR101" s="6"/>
      <c r="AS101" s="8"/>
    </row>
    <row r="102" spans="1:45" ht="34.15" customHeight="1">
      <c r="A102" s="17" t="s">
        <v>129</v>
      </c>
      <c r="B102" s="18" t="s">
        <v>130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18"/>
      <c r="S102" s="18"/>
      <c r="T102" s="20">
        <f>T103+T105+T108</f>
        <v>9449.5754199999992</v>
      </c>
      <c r="U102" s="4">
        <f>U103+U105+U108</f>
        <v>759.64954999999998</v>
      </c>
      <c r="V102" s="4"/>
      <c r="W102" s="4"/>
      <c r="X102" s="4"/>
      <c r="Y102" s="4">
        <v>2483.8000000000002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>
        <v>5194.7</v>
      </c>
      <c r="AK102" s="6"/>
      <c r="AL102" s="6"/>
      <c r="AM102" s="6"/>
      <c r="AN102" s="6"/>
      <c r="AO102" s="6">
        <v>5194.7</v>
      </c>
      <c r="AP102" s="7"/>
      <c r="AQ102" s="6"/>
      <c r="AR102" s="6"/>
      <c r="AS102" s="8"/>
    </row>
    <row r="103" spans="1:45" ht="34.15" customHeight="1">
      <c r="A103" s="2" t="s">
        <v>131</v>
      </c>
      <c r="B103" s="3" t="s">
        <v>132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/>
      <c r="R103" s="3"/>
      <c r="S103" s="3"/>
      <c r="T103" s="4">
        <f>T104</f>
        <v>1460.48387</v>
      </c>
      <c r="U103" s="4">
        <f>U104</f>
        <v>600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>
        <v>2260.9</v>
      </c>
      <c r="AK103" s="6"/>
      <c r="AL103" s="6"/>
      <c r="AM103" s="6"/>
      <c r="AN103" s="6"/>
      <c r="AO103" s="6">
        <v>2260.9</v>
      </c>
      <c r="AP103" s="7"/>
      <c r="AQ103" s="6"/>
      <c r="AR103" s="6"/>
      <c r="AS103" s="8"/>
    </row>
    <row r="104" spans="1:45" ht="51.4" customHeight="1">
      <c r="A104" s="2" t="s">
        <v>133</v>
      </c>
      <c r="B104" s="3" t="s">
        <v>132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 t="s">
        <v>34</v>
      </c>
      <c r="R104" s="3" t="s">
        <v>36</v>
      </c>
      <c r="S104" s="3" t="s">
        <v>134</v>
      </c>
      <c r="T104" s="4">
        <v>1460.48387</v>
      </c>
      <c r="U104" s="4">
        <v>600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>
        <v>2260.9</v>
      </c>
      <c r="AK104" s="6"/>
      <c r="AL104" s="6"/>
      <c r="AM104" s="6"/>
      <c r="AN104" s="6"/>
      <c r="AO104" s="6">
        <v>2260.9</v>
      </c>
      <c r="AP104" s="7"/>
      <c r="AQ104" s="6"/>
      <c r="AR104" s="6"/>
      <c r="AS104" s="8"/>
    </row>
    <row r="105" spans="1:45" ht="34.15" customHeight="1">
      <c r="A105" s="2" t="s">
        <v>135</v>
      </c>
      <c r="B105" s="3" t="s">
        <v>136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/>
      <c r="R105" s="3"/>
      <c r="S105" s="3"/>
      <c r="T105" s="4">
        <f>T106+T107</f>
        <v>6411.6615499999998</v>
      </c>
      <c r="U105" s="4">
        <f>U106+U107</f>
        <v>159.64955</v>
      </c>
      <c r="V105" s="4"/>
      <c r="W105" s="4"/>
      <c r="X105" s="4"/>
      <c r="Y105" s="4">
        <v>1883.8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>
        <v>2333.8000000000002</v>
      </c>
      <c r="AK105" s="6"/>
      <c r="AL105" s="6"/>
      <c r="AM105" s="6"/>
      <c r="AN105" s="6"/>
      <c r="AO105" s="6">
        <v>2333.8000000000002</v>
      </c>
      <c r="AP105" s="7"/>
      <c r="AQ105" s="6"/>
      <c r="AR105" s="6"/>
      <c r="AS105" s="8"/>
    </row>
    <row r="106" spans="1:45" ht="51.4" customHeight="1">
      <c r="A106" s="2" t="s">
        <v>137</v>
      </c>
      <c r="B106" s="3" t="s">
        <v>136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 t="s">
        <v>34</v>
      </c>
      <c r="R106" s="3" t="s">
        <v>36</v>
      </c>
      <c r="S106" s="3" t="s">
        <v>134</v>
      </c>
      <c r="T106" s="4">
        <v>6361.6615499999998</v>
      </c>
      <c r="U106" s="4">
        <v>109.64955</v>
      </c>
      <c r="V106" s="4"/>
      <c r="W106" s="4"/>
      <c r="X106" s="4"/>
      <c r="Y106" s="4">
        <v>1883.8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2333.8000000000002</v>
      </c>
      <c r="AK106" s="6"/>
      <c r="AL106" s="6"/>
      <c r="AM106" s="6"/>
      <c r="AN106" s="6"/>
      <c r="AO106" s="6">
        <v>2333.8000000000002</v>
      </c>
      <c r="AP106" s="7"/>
      <c r="AQ106" s="6"/>
      <c r="AR106" s="6"/>
      <c r="AS106" s="8"/>
    </row>
    <row r="107" spans="1:45" ht="51.4" customHeight="1">
      <c r="A107" s="2" t="s">
        <v>262</v>
      </c>
      <c r="B107" s="3" t="s">
        <v>136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6">
        <v>850</v>
      </c>
      <c r="R107" s="3" t="s">
        <v>36</v>
      </c>
      <c r="S107" s="3" t="s">
        <v>134</v>
      </c>
      <c r="T107" s="4">
        <v>50</v>
      </c>
      <c r="U107" s="4">
        <v>50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5" ht="51.4" customHeight="1">
      <c r="A108" s="2" t="s">
        <v>138</v>
      </c>
      <c r="B108" s="3" t="s">
        <v>139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"/>
      <c r="R108" s="3"/>
      <c r="S108" s="3"/>
      <c r="T108" s="4">
        <f>T109</f>
        <v>1577.43</v>
      </c>
      <c r="U108" s="4">
        <f>U109</f>
        <v>0</v>
      </c>
      <c r="V108" s="4"/>
      <c r="W108" s="4"/>
      <c r="X108" s="4"/>
      <c r="Y108" s="4">
        <v>600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600</v>
      </c>
      <c r="AK108" s="6"/>
      <c r="AL108" s="6"/>
      <c r="AM108" s="6"/>
      <c r="AN108" s="6"/>
      <c r="AO108" s="6">
        <v>600</v>
      </c>
      <c r="AP108" s="7"/>
      <c r="AQ108" s="6"/>
      <c r="AR108" s="6"/>
      <c r="AS108" s="8"/>
    </row>
    <row r="109" spans="1:45" ht="68.45" customHeight="1">
      <c r="A109" s="2" t="s">
        <v>140</v>
      </c>
      <c r="B109" s="3" t="s">
        <v>139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 t="s">
        <v>34</v>
      </c>
      <c r="R109" s="3" t="s">
        <v>36</v>
      </c>
      <c r="S109" s="3" t="s">
        <v>134</v>
      </c>
      <c r="T109" s="4">
        <v>1577.43</v>
      </c>
      <c r="U109" s="4">
        <v>0</v>
      </c>
      <c r="V109" s="4"/>
      <c r="W109" s="4"/>
      <c r="X109" s="4"/>
      <c r="Y109" s="4">
        <v>600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600</v>
      </c>
      <c r="AK109" s="6"/>
      <c r="AL109" s="6"/>
      <c r="AM109" s="6"/>
      <c r="AN109" s="6"/>
      <c r="AO109" s="6">
        <v>600</v>
      </c>
      <c r="AP109" s="7"/>
      <c r="AQ109" s="6"/>
      <c r="AR109" s="6"/>
      <c r="AS109" s="8"/>
    </row>
    <row r="110" spans="1:45" ht="34.15" customHeight="1">
      <c r="A110" s="2" t="s">
        <v>141</v>
      </c>
      <c r="B110" s="3" t="s">
        <v>142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"/>
      <c r="R110" s="3"/>
      <c r="S110" s="3"/>
      <c r="T110" s="4">
        <f>T111</f>
        <v>150</v>
      </c>
      <c r="U110" s="4">
        <f>U111</f>
        <v>4</v>
      </c>
      <c r="V110" s="4"/>
      <c r="W110" s="4"/>
      <c r="X110" s="4"/>
      <c r="Y110" s="4">
        <v>2000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2000</v>
      </c>
      <c r="AK110" s="6"/>
      <c r="AL110" s="6"/>
      <c r="AM110" s="6"/>
      <c r="AN110" s="6"/>
      <c r="AO110" s="6">
        <v>2000</v>
      </c>
      <c r="AP110" s="7"/>
      <c r="AQ110" s="6"/>
      <c r="AR110" s="6"/>
      <c r="AS110" s="8"/>
    </row>
    <row r="111" spans="1:45" ht="34.15" customHeight="1">
      <c r="A111" s="2" t="s">
        <v>143</v>
      </c>
      <c r="B111" s="3" t="s">
        <v>144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"/>
      <c r="R111" s="3"/>
      <c r="S111" s="3"/>
      <c r="T111" s="4">
        <f>T112</f>
        <v>150</v>
      </c>
      <c r="U111" s="4">
        <v>4</v>
      </c>
      <c r="V111" s="4"/>
      <c r="W111" s="4"/>
      <c r="X111" s="4"/>
      <c r="Y111" s="4">
        <v>2000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2000</v>
      </c>
      <c r="AK111" s="6"/>
      <c r="AL111" s="6"/>
      <c r="AM111" s="6"/>
      <c r="AN111" s="6"/>
      <c r="AO111" s="6">
        <v>2000</v>
      </c>
      <c r="AP111" s="7"/>
      <c r="AQ111" s="6"/>
      <c r="AR111" s="6"/>
      <c r="AS111" s="8"/>
    </row>
    <row r="112" spans="1:45" ht="51.4" customHeight="1">
      <c r="A112" s="2" t="s">
        <v>145</v>
      </c>
      <c r="B112" s="3" t="s">
        <v>144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" t="s">
        <v>34</v>
      </c>
      <c r="R112" s="3" t="s">
        <v>36</v>
      </c>
      <c r="S112" s="3" t="s">
        <v>134</v>
      </c>
      <c r="T112" s="4">
        <v>150</v>
      </c>
      <c r="U112" s="4">
        <v>4</v>
      </c>
      <c r="V112" s="4"/>
      <c r="W112" s="4"/>
      <c r="X112" s="4"/>
      <c r="Y112" s="4">
        <v>2000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2000</v>
      </c>
      <c r="AK112" s="6"/>
      <c r="AL112" s="6"/>
      <c r="AM112" s="6"/>
      <c r="AN112" s="6"/>
      <c r="AO112" s="6">
        <v>2000</v>
      </c>
      <c r="AP112" s="7"/>
      <c r="AQ112" s="6"/>
      <c r="AR112" s="6"/>
      <c r="AS112" s="8"/>
    </row>
    <row r="113" spans="1:45" ht="47.25">
      <c r="A113" s="2" t="s">
        <v>146</v>
      </c>
      <c r="B113" s="3" t="s">
        <v>147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20">
        <f>T114</f>
        <v>5201.4659999999994</v>
      </c>
      <c r="U113" s="20">
        <f>U114</f>
        <v>750</v>
      </c>
      <c r="V113" s="4"/>
      <c r="W113" s="4">
        <v>2124.1999999999998</v>
      </c>
      <c r="X113" s="4"/>
      <c r="Y113" s="4">
        <v>289.7</v>
      </c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>
        <v>40</v>
      </c>
      <c r="AK113" s="6"/>
      <c r="AL113" s="6"/>
      <c r="AM113" s="6"/>
      <c r="AN113" s="6"/>
      <c r="AO113" s="6">
        <v>40</v>
      </c>
      <c r="AP113" s="7"/>
      <c r="AQ113" s="6"/>
      <c r="AR113" s="6"/>
      <c r="AS113" s="8"/>
    </row>
    <row r="114" spans="1:45" ht="34.15" customHeight="1">
      <c r="A114" s="2" t="s">
        <v>27</v>
      </c>
      <c r="B114" s="3" t="s">
        <v>148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20">
        <f>T115+T121+T124</f>
        <v>5201.4659999999994</v>
      </c>
      <c r="U114" s="20">
        <f>U115+U121+U124</f>
        <v>750</v>
      </c>
      <c r="V114" s="4"/>
      <c r="W114" s="4">
        <v>2124.1999999999998</v>
      </c>
      <c r="X114" s="4"/>
      <c r="Y114" s="4">
        <v>289.7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40</v>
      </c>
      <c r="AK114" s="6"/>
      <c r="AL114" s="6"/>
      <c r="AM114" s="6"/>
      <c r="AN114" s="6"/>
      <c r="AO114" s="6">
        <v>40</v>
      </c>
      <c r="AP114" s="7"/>
      <c r="AQ114" s="6"/>
      <c r="AR114" s="6"/>
      <c r="AS114" s="8"/>
    </row>
    <row r="115" spans="1:45" ht="51.4" customHeight="1">
      <c r="A115" s="2" t="s">
        <v>149</v>
      </c>
      <c r="B115" s="3" t="s">
        <v>150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/>
      <c r="R115" s="3"/>
      <c r="S115" s="3"/>
      <c r="T115" s="20">
        <f>T116+T118</f>
        <v>5170.95</v>
      </c>
      <c r="U115" s="20">
        <f>U116+U118</f>
        <v>750</v>
      </c>
      <c r="V115" s="4"/>
      <c r="W115" s="4">
        <v>2124.1999999999998</v>
      </c>
      <c r="X115" s="4"/>
      <c r="Y115" s="4">
        <v>289.7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/>
      <c r="AK115" s="6"/>
      <c r="AL115" s="6"/>
      <c r="AM115" s="6"/>
      <c r="AN115" s="6"/>
      <c r="AO115" s="6"/>
      <c r="AP115" s="7"/>
      <c r="AQ115" s="6"/>
      <c r="AR115" s="6"/>
      <c r="AS115" s="8"/>
    </row>
    <row r="116" spans="1:45" ht="85.5" customHeight="1">
      <c r="A116" s="2" t="s">
        <v>151</v>
      </c>
      <c r="B116" s="3" t="s">
        <v>152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2520.9499999999998</v>
      </c>
      <c r="U116" s="4">
        <f>U117</f>
        <v>0</v>
      </c>
      <c r="V116" s="4"/>
      <c r="W116" s="4">
        <v>1054.9000000000001</v>
      </c>
      <c r="X116" s="4"/>
      <c r="Y116" s="4">
        <v>143.9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/>
      <c r="AK116" s="6"/>
      <c r="AL116" s="6"/>
      <c r="AM116" s="6"/>
      <c r="AN116" s="6"/>
      <c r="AO116" s="6"/>
      <c r="AP116" s="7"/>
      <c r="AQ116" s="6"/>
      <c r="AR116" s="6"/>
      <c r="AS116" s="8"/>
    </row>
    <row r="117" spans="1:45" ht="119.65" customHeight="1">
      <c r="A117" s="9" t="s">
        <v>153</v>
      </c>
      <c r="B117" s="3" t="s">
        <v>152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 t="s">
        <v>34</v>
      </c>
      <c r="R117" s="21" t="s">
        <v>36</v>
      </c>
      <c r="S117" s="21" t="s">
        <v>134</v>
      </c>
      <c r="T117" s="4">
        <v>2520.9499999999998</v>
      </c>
      <c r="U117" s="4">
        <v>0</v>
      </c>
      <c r="V117" s="4"/>
      <c r="W117" s="4">
        <v>1054.9000000000001</v>
      </c>
      <c r="X117" s="4"/>
      <c r="Y117" s="4">
        <v>143.9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85.5" customHeight="1">
      <c r="A118" s="9" t="s">
        <v>154</v>
      </c>
      <c r="B118" s="3" t="s">
        <v>155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/>
      <c r="R118" s="3"/>
      <c r="S118" s="3"/>
      <c r="T118" s="4">
        <f>T119+T120</f>
        <v>2650</v>
      </c>
      <c r="U118" s="4">
        <f>U119+U120</f>
        <v>750</v>
      </c>
      <c r="V118" s="4"/>
      <c r="W118" s="4">
        <v>1069.3</v>
      </c>
      <c r="X118" s="4"/>
      <c r="Y118" s="4">
        <v>145.80000000000001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/>
      <c r="AK118" s="6"/>
      <c r="AL118" s="6"/>
      <c r="AM118" s="6"/>
      <c r="AN118" s="6"/>
      <c r="AO118" s="6"/>
      <c r="AP118" s="7"/>
      <c r="AQ118" s="6"/>
      <c r="AR118" s="6"/>
      <c r="AS118" s="8"/>
    </row>
    <row r="119" spans="1:45" ht="119.65" customHeight="1">
      <c r="A119" s="9" t="s">
        <v>156</v>
      </c>
      <c r="B119" s="3" t="s">
        <v>155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 t="s">
        <v>34</v>
      </c>
      <c r="R119" s="21" t="s">
        <v>36</v>
      </c>
      <c r="S119" s="21" t="s">
        <v>134</v>
      </c>
      <c r="T119" s="4">
        <v>1900</v>
      </c>
      <c r="U119" s="4">
        <v>0</v>
      </c>
      <c r="V119" s="4"/>
      <c r="W119" s="4">
        <v>1069.3</v>
      </c>
      <c r="X119" s="4"/>
      <c r="Y119" s="4">
        <v>145.80000000000001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/>
      <c r="AK119" s="6"/>
      <c r="AL119" s="6"/>
      <c r="AM119" s="6"/>
      <c r="AN119" s="6"/>
      <c r="AO119" s="6"/>
      <c r="AP119" s="7"/>
      <c r="AQ119" s="6"/>
      <c r="AR119" s="6"/>
      <c r="AS119" s="8"/>
    </row>
    <row r="120" spans="1:45" ht="119.65" customHeight="1">
      <c r="A120" s="22" t="s">
        <v>156</v>
      </c>
      <c r="B120" s="18" t="s">
        <v>155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 t="s">
        <v>34</v>
      </c>
      <c r="R120" s="18" t="s">
        <v>79</v>
      </c>
      <c r="S120" s="18" t="s">
        <v>80</v>
      </c>
      <c r="T120" s="4">
        <v>750</v>
      </c>
      <c r="U120" s="4">
        <v>750</v>
      </c>
      <c r="V120" s="4"/>
      <c r="W120" s="4"/>
      <c r="X120" s="4"/>
      <c r="Y120" s="4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/>
      <c r="AK120" s="6"/>
      <c r="AL120" s="6"/>
      <c r="AM120" s="6"/>
      <c r="AN120" s="6"/>
      <c r="AO120" s="6"/>
      <c r="AP120" s="7"/>
      <c r="AQ120" s="6"/>
      <c r="AR120" s="6"/>
      <c r="AS120" s="8"/>
    </row>
    <row r="121" spans="1:45" ht="51.4" customHeight="1">
      <c r="A121" s="2" t="s">
        <v>157</v>
      </c>
      <c r="B121" s="3" t="s">
        <v>158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4">
        <v>10</v>
      </c>
      <c r="U121" s="4">
        <f>U122</f>
        <v>0</v>
      </c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>
        <v>10</v>
      </c>
      <c r="AK121" s="6"/>
      <c r="AL121" s="6"/>
      <c r="AM121" s="6"/>
      <c r="AN121" s="6"/>
      <c r="AO121" s="6">
        <v>10</v>
      </c>
      <c r="AP121" s="7"/>
      <c r="AQ121" s="6"/>
      <c r="AR121" s="6"/>
      <c r="AS121" s="8"/>
    </row>
    <row r="122" spans="1:45" ht="34.15" customHeight="1">
      <c r="A122" s="2" t="s">
        <v>159</v>
      </c>
      <c r="B122" s="3" t="s">
        <v>160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"/>
      <c r="R122" s="3"/>
      <c r="S122" s="3"/>
      <c r="T122" s="4">
        <v>10</v>
      </c>
      <c r="U122" s="4">
        <f>U123</f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>
        <v>10</v>
      </c>
      <c r="AK122" s="6"/>
      <c r="AL122" s="6"/>
      <c r="AM122" s="6"/>
      <c r="AN122" s="6"/>
      <c r="AO122" s="6">
        <v>10</v>
      </c>
      <c r="AP122" s="7"/>
      <c r="AQ122" s="6"/>
      <c r="AR122" s="6"/>
      <c r="AS122" s="8"/>
    </row>
    <row r="123" spans="1:45" ht="51.4" customHeight="1">
      <c r="A123" s="2" t="s">
        <v>161</v>
      </c>
      <c r="B123" s="3" t="s">
        <v>160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" t="s">
        <v>34</v>
      </c>
      <c r="R123" s="3" t="s">
        <v>36</v>
      </c>
      <c r="S123" s="3" t="s">
        <v>81</v>
      </c>
      <c r="T123" s="4">
        <v>10</v>
      </c>
      <c r="U123" s="4"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10</v>
      </c>
      <c r="AK123" s="6"/>
      <c r="AL123" s="6"/>
      <c r="AM123" s="6"/>
      <c r="AN123" s="6"/>
      <c r="AO123" s="6">
        <v>10</v>
      </c>
      <c r="AP123" s="7"/>
      <c r="AQ123" s="6"/>
      <c r="AR123" s="6"/>
      <c r="AS123" s="8"/>
    </row>
    <row r="124" spans="1:45" ht="51.4" customHeight="1">
      <c r="A124" s="2" t="s">
        <v>162</v>
      </c>
      <c r="B124" s="3" t="s">
        <v>163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"/>
      <c r="R124" s="3"/>
      <c r="S124" s="3"/>
      <c r="T124" s="4">
        <f>T125</f>
        <v>20.515999999999998</v>
      </c>
      <c r="U124" s="4">
        <f>U125</f>
        <v>0</v>
      </c>
      <c r="V124" s="4"/>
      <c r="W124" s="4"/>
      <c r="X124" s="4"/>
      <c r="Y124" s="4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30</v>
      </c>
      <c r="AK124" s="6"/>
      <c r="AL124" s="6"/>
      <c r="AM124" s="6"/>
      <c r="AN124" s="6"/>
      <c r="AO124" s="6">
        <v>30</v>
      </c>
      <c r="AP124" s="7"/>
      <c r="AQ124" s="6"/>
      <c r="AR124" s="6"/>
      <c r="AS124" s="8"/>
    </row>
    <row r="125" spans="1:45" ht="34.15" customHeight="1">
      <c r="A125" s="2" t="s">
        <v>164</v>
      </c>
      <c r="B125" s="3" t="s">
        <v>165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"/>
      <c r="R125" s="3"/>
      <c r="S125" s="3"/>
      <c r="T125" s="4">
        <f>T126</f>
        <v>20.515999999999998</v>
      </c>
      <c r="U125" s="4">
        <f>U126</f>
        <v>0</v>
      </c>
      <c r="V125" s="4"/>
      <c r="W125" s="4"/>
      <c r="X125" s="4"/>
      <c r="Y125" s="4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30</v>
      </c>
      <c r="AK125" s="6"/>
      <c r="AL125" s="6"/>
      <c r="AM125" s="6"/>
      <c r="AN125" s="6"/>
      <c r="AO125" s="6">
        <v>30</v>
      </c>
      <c r="AP125" s="7"/>
      <c r="AQ125" s="6"/>
      <c r="AR125" s="6"/>
      <c r="AS125" s="8"/>
    </row>
    <row r="126" spans="1:45" ht="51.4" customHeight="1">
      <c r="A126" s="2" t="s">
        <v>166</v>
      </c>
      <c r="B126" s="3" t="s">
        <v>165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" t="s">
        <v>45</v>
      </c>
      <c r="R126" s="3" t="s">
        <v>167</v>
      </c>
      <c r="S126" s="3" t="s">
        <v>167</v>
      </c>
      <c r="T126" s="4">
        <v>20.515999999999998</v>
      </c>
      <c r="U126" s="4"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>
        <v>30</v>
      </c>
      <c r="AK126" s="6"/>
      <c r="AL126" s="6"/>
      <c r="AM126" s="6"/>
      <c r="AN126" s="6"/>
      <c r="AO126" s="6">
        <v>30</v>
      </c>
      <c r="AP126" s="7"/>
      <c r="AQ126" s="6"/>
      <c r="AR126" s="6"/>
      <c r="AS126" s="8"/>
    </row>
    <row r="127" spans="1:45" ht="34.15" customHeight="1">
      <c r="A127" s="17" t="s">
        <v>168</v>
      </c>
      <c r="B127" s="18" t="s">
        <v>169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18"/>
      <c r="S127" s="18"/>
      <c r="T127" s="20">
        <f>T128+T152+T186</f>
        <v>11789.79494</v>
      </c>
      <c r="U127" s="20">
        <f>U128+U152+U186</f>
        <v>5553.0978000000005</v>
      </c>
      <c r="V127" s="4">
        <v>297.39999999999998</v>
      </c>
      <c r="W127" s="4">
        <v>3.5</v>
      </c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9397.1</v>
      </c>
      <c r="AK127" s="6">
        <v>297.39999999999998</v>
      </c>
      <c r="AL127" s="6">
        <v>3.5</v>
      </c>
      <c r="AM127" s="6"/>
      <c r="AN127" s="6"/>
      <c r="AO127" s="6">
        <v>8824.7999999999993</v>
      </c>
      <c r="AP127" s="7"/>
      <c r="AQ127" s="6">
        <v>3.5</v>
      </c>
      <c r="AR127" s="6"/>
      <c r="AS127" s="8"/>
    </row>
    <row r="128" spans="1:45" ht="34.15" customHeight="1">
      <c r="A128" s="17" t="s">
        <v>170</v>
      </c>
      <c r="B128" s="18" t="s">
        <v>171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18"/>
      <c r="S128" s="18"/>
      <c r="T128" s="20">
        <f>T129</f>
        <v>8282.3217299999997</v>
      </c>
      <c r="U128" s="20">
        <f>U129</f>
        <v>4328.1568699999998</v>
      </c>
      <c r="V128" s="4"/>
      <c r="W128" s="4">
        <v>3.5</v>
      </c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8187.7</v>
      </c>
      <c r="AK128" s="6"/>
      <c r="AL128" s="6">
        <v>3.5</v>
      </c>
      <c r="AM128" s="6"/>
      <c r="AN128" s="6"/>
      <c r="AO128" s="6">
        <v>8187.7</v>
      </c>
      <c r="AP128" s="7"/>
      <c r="AQ128" s="6">
        <v>3.5</v>
      </c>
      <c r="AR128" s="6"/>
      <c r="AS128" s="8"/>
    </row>
    <row r="129" spans="1:45" ht="34.15" customHeight="1">
      <c r="A129" s="2" t="s">
        <v>172</v>
      </c>
      <c r="B129" s="3" t="s">
        <v>173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"/>
      <c r="R129" s="3"/>
      <c r="S129" s="3"/>
      <c r="T129" s="4">
        <f>T130+T134+T136+T138+T140+T142+T144+T146+T148+T150</f>
        <v>8282.3217299999997</v>
      </c>
      <c r="U129" s="4">
        <f>U130+U134+U136+U138+U140+U142+U144+U146+U148+U150</f>
        <v>4328.1568699999998</v>
      </c>
      <c r="V129" s="4"/>
      <c r="W129" s="4">
        <v>3.5</v>
      </c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8187.7</v>
      </c>
      <c r="AK129" s="6"/>
      <c r="AL129" s="6">
        <v>3.5</v>
      </c>
      <c r="AM129" s="6"/>
      <c r="AN129" s="6"/>
      <c r="AO129" s="6">
        <v>8187.7</v>
      </c>
      <c r="AP129" s="7"/>
      <c r="AQ129" s="6">
        <v>3.5</v>
      </c>
      <c r="AR129" s="6"/>
      <c r="AS129" s="8"/>
    </row>
    <row r="130" spans="1:45" ht="34.15" customHeight="1">
      <c r="A130" s="2" t="s">
        <v>174</v>
      </c>
      <c r="B130" s="3" t="s">
        <v>175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"/>
      <c r="R130" s="3"/>
      <c r="S130" s="3"/>
      <c r="T130" s="4">
        <f>T131+T132+T133</f>
        <v>5785.4580000000005</v>
      </c>
      <c r="U130" s="4">
        <f>U131+U132+U133</f>
        <v>3083.7205599999998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6602.2</v>
      </c>
      <c r="AK130" s="6"/>
      <c r="AL130" s="6"/>
      <c r="AM130" s="6"/>
      <c r="AN130" s="6"/>
      <c r="AO130" s="6">
        <v>6602.2</v>
      </c>
      <c r="AP130" s="7"/>
      <c r="AQ130" s="6"/>
      <c r="AR130" s="6"/>
      <c r="AS130" s="8"/>
    </row>
    <row r="131" spans="1:45" ht="51.4" customHeight="1">
      <c r="A131" s="2" t="s">
        <v>176</v>
      </c>
      <c r="B131" s="3" t="s">
        <v>175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" t="s">
        <v>177</v>
      </c>
      <c r="R131" s="3" t="s">
        <v>35</v>
      </c>
      <c r="S131" s="3" t="s">
        <v>36</v>
      </c>
      <c r="T131" s="4">
        <v>4950.3680000000004</v>
      </c>
      <c r="U131" s="4">
        <v>2575.2831799999999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5414.7</v>
      </c>
      <c r="AK131" s="6"/>
      <c r="AL131" s="6"/>
      <c r="AM131" s="6"/>
      <c r="AN131" s="6"/>
      <c r="AO131" s="6">
        <v>5414.7</v>
      </c>
      <c r="AP131" s="7"/>
      <c r="AQ131" s="6"/>
      <c r="AR131" s="6"/>
      <c r="AS131" s="8"/>
    </row>
    <row r="132" spans="1:45" ht="51.4" customHeight="1">
      <c r="A132" s="2" t="s">
        <v>178</v>
      </c>
      <c r="B132" s="3" t="s">
        <v>175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" t="s">
        <v>34</v>
      </c>
      <c r="R132" s="3" t="s">
        <v>35</v>
      </c>
      <c r="S132" s="3" t="s">
        <v>36</v>
      </c>
      <c r="T132" s="4">
        <v>832.62</v>
      </c>
      <c r="U132" s="4">
        <v>505.96737999999999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1186.5</v>
      </c>
      <c r="AK132" s="6"/>
      <c r="AL132" s="6"/>
      <c r="AM132" s="6"/>
      <c r="AN132" s="6"/>
      <c r="AO132" s="6">
        <v>1186.5</v>
      </c>
      <c r="AP132" s="7"/>
      <c r="AQ132" s="6"/>
      <c r="AR132" s="6"/>
      <c r="AS132" s="8"/>
    </row>
    <row r="133" spans="1:45" ht="34.15" customHeight="1">
      <c r="A133" s="2" t="s">
        <v>281</v>
      </c>
      <c r="B133" s="3" t="s">
        <v>175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">
        <v>830</v>
      </c>
      <c r="R133" s="3" t="s">
        <v>35</v>
      </c>
      <c r="S133" s="3" t="s">
        <v>36</v>
      </c>
      <c r="T133" s="4">
        <v>2.4700000000000002</v>
      </c>
      <c r="U133" s="4">
        <v>2.4700000000000002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1</v>
      </c>
      <c r="AK133" s="6"/>
      <c r="AL133" s="6"/>
      <c r="AM133" s="6"/>
      <c r="AN133" s="6"/>
      <c r="AO133" s="6">
        <v>1</v>
      </c>
      <c r="AP133" s="7"/>
      <c r="AQ133" s="6"/>
      <c r="AR133" s="6"/>
      <c r="AS133" s="8"/>
    </row>
    <row r="134" spans="1:45" ht="34.15" customHeight="1">
      <c r="A134" s="2" t="s">
        <v>180</v>
      </c>
      <c r="B134" s="3" t="s">
        <v>181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"/>
      <c r="R134" s="3"/>
      <c r="S134" s="3"/>
      <c r="T134" s="4">
        <f>T135</f>
        <v>566.67472999999995</v>
      </c>
      <c r="U134" s="4">
        <f>U135</f>
        <v>271.91449999999998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409.9</v>
      </c>
      <c r="AK134" s="6"/>
      <c r="AL134" s="6"/>
      <c r="AM134" s="6"/>
      <c r="AN134" s="6"/>
      <c r="AO134" s="6">
        <v>409.9</v>
      </c>
      <c r="AP134" s="7"/>
      <c r="AQ134" s="6"/>
      <c r="AR134" s="6"/>
      <c r="AS134" s="8"/>
    </row>
    <row r="135" spans="1:45" ht="51.4" customHeight="1">
      <c r="A135" s="2" t="s">
        <v>182</v>
      </c>
      <c r="B135" s="3" t="s">
        <v>181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" t="s">
        <v>177</v>
      </c>
      <c r="R135" s="3" t="s">
        <v>35</v>
      </c>
      <c r="S135" s="3" t="s">
        <v>36</v>
      </c>
      <c r="T135" s="4">
        <v>566.67472999999995</v>
      </c>
      <c r="U135" s="4">
        <v>271.91449999999998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409.9</v>
      </c>
      <c r="AK135" s="6"/>
      <c r="AL135" s="6"/>
      <c r="AM135" s="6"/>
      <c r="AN135" s="6"/>
      <c r="AO135" s="6">
        <v>409.9</v>
      </c>
      <c r="AP135" s="7"/>
      <c r="AQ135" s="6"/>
      <c r="AR135" s="6"/>
      <c r="AS135" s="8"/>
    </row>
    <row r="136" spans="1:45" ht="34.15" customHeight="1">
      <c r="A136" s="2" t="s">
        <v>183</v>
      </c>
      <c r="B136" s="3" t="s">
        <v>184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"/>
      <c r="R136" s="3"/>
      <c r="S136" s="3"/>
      <c r="T136" s="4">
        <f>T137</f>
        <v>1230.789</v>
      </c>
      <c r="U136" s="4">
        <f>U137</f>
        <v>621.05170999999996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1172.0999999999999</v>
      </c>
      <c r="AK136" s="6"/>
      <c r="AL136" s="6"/>
      <c r="AM136" s="6"/>
      <c r="AN136" s="6"/>
      <c r="AO136" s="6">
        <v>1172.0999999999999</v>
      </c>
      <c r="AP136" s="7"/>
      <c r="AQ136" s="6"/>
      <c r="AR136" s="6"/>
      <c r="AS136" s="8"/>
    </row>
    <row r="137" spans="1:45" ht="34.15" customHeight="1">
      <c r="A137" s="2" t="s">
        <v>185</v>
      </c>
      <c r="B137" s="3" t="s">
        <v>184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" t="s">
        <v>177</v>
      </c>
      <c r="R137" s="3" t="s">
        <v>35</v>
      </c>
      <c r="S137" s="3" t="s">
        <v>36</v>
      </c>
      <c r="T137" s="4">
        <v>1230.789</v>
      </c>
      <c r="U137" s="4">
        <v>621.05170999999996</v>
      </c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1172.0999999999999</v>
      </c>
      <c r="AK137" s="6"/>
      <c r="AL137" s="6"/>
      <c r="AM137" s="6"/>
      <c r="AN137" s="6"/>
      <c r="AO137" s="6">
        <v>1172.0999999999999</v>
      </c>
      <c r="AP137" s="7"/>
      <c r="AQ137" s="6"/>
      <c r="AR137" s="6"/>
      <c r="AS137" s="8"/>
    </row>
    <row r="138" spans="1:45" ht="51.4" customHeight="1">
      <c r="A138" s="2" t="s">
        <v>186</v>
      </c>
      <c r="B138" s="3" t="s">
        <v>187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"/>
      <c r="R138" s="3"/>
      <c r="S138" s="3"/>
      <c r="T138" s="4">
        <f>T139</f>
        <v>32.5</v>
      </c>
      <c r="U138" s="4">
        <f>U139</f>
        <v>16.2501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/>
      <c r="AK138" s="6"/>
      <c r="AL138" s="6"/>
      <c r="AM138" s="6"/>
      <c r="AN138" s="6"/>
      <c r="AO138" s="6"/>
      <c r="AP138" s="7"/>
      <c r="AQ138" s="6"/>
      <c r="AR138" s="6"/>
      <c r="AS138" s="8"/>
    </row>
    <row r="139" spans="1:45" ht="51.4" customHeight="1">
      <c r="A139" s="2" t="s">
        <v>188</v>
      </c>
      <c r="B139" s="3" t="s">
        <v>187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" t="s">
        <v>189</v>
      </c>
      <c r="R139" s="3" t="s">
        <v>35</v>
      </c>
      <c r="S139" s="3" t="s">
        <v>190</v>
      </c>
      <c r="T139" s="4">
        <v>32.5</v>
      </c>
      <c r="U139" s="4">
        <v>16.2501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/>
      <c r="AK139" s="6"/>
      <c r="AL139" s="6"/>
      <c r="AM139" s="6"/>
      <c r="AN139" s="6"/>
      <c r="AO139" s="6"/>
      <c r="AP139" s="7"/>
      <c r="AQ139" s="6"/>
      <c r="AR139" s="6"/>
      <c r="AS139" s="8"/>
    </row>
    <row r="140" spans="1:45" ht="34.15" customHeight="1">
      <c r="A140" s="2" t="s">
        <v>191</v>
      </c>
      <c r="B140" s="3" t="s">
        <v>192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"/>
      <c r="R140" s="3"/>
      <c r="S140" s="3"/>
      <c r="T140" s="4">
        <f>T141</f>
        <v>568.29999999999995</v>
      </c>
      <c r="U140" s="4">
        <f>U141</f>
        <v>284.14999999999998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51.4" customHeight="1">
      <c r="A141" s="2" t="s">
        <v>193</v>
      </c>
      <c r="B141" s="3" t="s">
        <v>192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" t="s">
        <v>189</v>
      </c>
      <c r="R141" s="3" t="s">
        <v>35</v>
      </c>
      <c r="S141" s="3" t="s">
        <v>190</v>
      </c>
      <c r="T141" s="4">
        <v>568.29999999999995</v>
      </c>
      <c r="U141" s="4">
        <v>284.14999999999998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/>
      <c r="AK141" s="6"/>
      <c r="AL141" s="6"/>
      <c r="AM141" s="6"/>
      <c r="AN141" s="6"/>
      <c r="AO141" s="6"/>
      <c r="AP141" s="7"/>
      <c r="AQ141" s="6"/>
      <c r="AR141" s="6"/>
      <c r="AS141" s="8"/>
    </row>
    <row r="142" spans="1:45" ht="68.45" customHeight="1">
      <c r="A142" s="2" t="s">
        <v>194</v>
      </c>
      <c r="B142" s="3" t="s">
        <v>195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"/>
      <c r="R142" s="3"/>
      <c r="S142" s="3"/>
      <c r="T142" s="4">
        <f>T143</f>
        <v>10.7</v>
      </c>
      <c r="U142" s="4">
        <v>5.35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/>
      <c r="AK142" s="6"/>
      <c r="AL142" s="6"/>
      <c r="AM142" s="6"/>
      <c r="AN142" s="6"/>
      <c r="AO142" s="6"/>
      <c r="AP142" s="7"/>
      <c r="AQ142" s="6"/>
      <c r="AR142" s="6"/>
      <c r="AS142" s="8"/>
    </row>
    <row r="143" spans="1:45" ht="68.45" customHeight="1">
      <c r="A143" s="2" t="s">
        <v>196</v>
      </c>
      <c r="B143" s="3" t="s">
        <v>195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1" t="s">
        <v>189</v>
      </c>
      <c r="R143" s="3" t="s">
        <v>35</v>
      </c>
      <c r="S143" s="3" t="s">
        <v>36</v>
      </c>
      <c r="T143" s="4">
        <v>10.7</v>
      </c>
      <c r="U143" s="4">
        <v>5.35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/>
      <c r="AK143" s="6"/>
      <c r="AL143" s="6"/>
      <c r="AM143" s="6"/>
      <c r="AN143" s="6"/>
      <c r="AO143" s="6"/>
      <c r="AP143" s="7"/>
      <c r="AQ143" s="6"/>
      <c r="AR143" s="6"/>
      <c r="AS143" s="8"/>
    </row>
    <row r="144" spans="1:45" ht="51.4" customHeight="1">
      <c r="A144" s="2" t="s">
        <v>197</v>
      </c>
      <c r="B144" s="3" t="s">
        <v>198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"/>
      <c r="R144" s="3"/>
      <c r="S144" s="3"/>
      <c r="T144" s="4">
        <f>T145</f>
        <v>31.4</v>
      </c>
      <c r="U144" s="4">
        <v>15.7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/>
      <c r="AK144" s="6"/>
      <c r="AL144" s="6"/>
      <c r="AM144" s="6"/>
      <c r="AN144" s="6"/>
      <c r="AO144" s="6"/>
      <c r="AP144" s="7"/>
      <c r="AQ144" s="6"/>
      <c r="AR144" s="6"/>
      <c r="AS144" s="8"/>
    </row>
    <row r="145" spans="1:45" ht="68.45" customHeight="1">
      <c r="A145" s="2" t="s">
        <v>199</v>
      </c>
      <c r="B145" s="3" t="s">
        <v>198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1" t="s">
        <v>189</v>
      </c>
      <c r="R145" s="3" t="s">
        <v>35</v>
      </c>
      <c r="S145" s="3" t="s">
        <v>36</v>
      </c>
      <c r="T145" s="4">
        <v>31.4</v>
      </c>
      <c r="U145" s="4">
        <v>15.7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/>
      <c r="AK145" s="6"/>
      <c r="AL145" s="6"/>
      <c r="AM145" s="6"/>
      <c r="AN145" s="6"/>
      <c r="AO145" s="6"/>
      <c r="AP145" s="7"/>
      <c r="AQ145" s="6"/>
      <c r="AR145" s="6"/>
      <c r="AS145" s="8"/>
    </row>
    <row r="146" spans="1:45" ht="34.15" customHeight="1">
      <c r="A146" s="2" t="s">
        <v>200</v>
      </c>
      <c r="B146" s="3" t="s">
        <v>201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"/>
      <c r="R146" s="3"/>
      <c r="S146" s="3"/>
      <c r="T146" s="4">
        <f>T147</f>
        <v>3</v>
      </c>
      <c r="U146" s="4">
        <f>U147</f>
        <v>1.5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/>
      <c r="AK146" s="6"/>
      <c r="AL146" s="6"/>
      <c r="AM146" s="6"/>
      <c r="AN146" s="6"/>
      <c r="AO146" s="6"/>
      <c r="AP146" s="7"/>
      <c r="AQ146" s="6"/>
      <c r="AR146" s="6"/>
      <c r="AS146" s="8"/>
    </row>
    <row r="147" spans="1:45" ht="51.4" customHeight="1">
      <c r="A147" s="2" t="s">
        <v>202</v>
      </c>
      <c r="B147" s="3" t="s">
        <v>201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1" t="s">
        <v>189</v>
      </c>
      <c r="R147" s="3" t="s">
        <v>35</v>
      </c>
      <c r="S147" s="3" t="s">
        <v>36</v>
      </c>
      <c r="T147" s="4">
        <v>3</v>
      </c>
      <c r="U147" s="4">
        <v>1.5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51.4" customHeight="1">
      <c r="A148" s="2" t="s">
        <v>203</v>
      </c>
      <c r="B148" s="3" t="s">
        <v>204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"/>
      <c r="R148" s="3"/>
      <c r="S148" s="3"/>
      <c r="T148" s="4">
        <f>T149</f>
        <v>50</v>
      </c>
      <c r="U148" s="4">
        <f>U149</f>
        <v>25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51.4" customHeight="1">
      <c r="A149" s="2" t="s">
        <v>205</v>
      </c>
      <c r="B149" s="3" t="s">
        <v>204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1" t="s">
        <v>189</v>
      </c>
      <c r="R149" s="3" t="s">
        <v>35</v>
      </c>
      <c r="S149" s="3" t="s">
        <v>36</v>
      </c>
      <c r="T149" s="4">
        <v>50</v>
      </c>
      <c r="U149" s="4">
        <v>25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51.4" customHeight="1">
      <c r="A150" s="2" t="s">
        <v>206</v>
      </c>
      <c r="B150" s="3" t="s">
        <v>207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"/>
      <c r="R150" s="3"/>
      <c r="S150" s="3"/>
      <c r="T150" s="4">
        <f>T151</f>
        <v>3.5</v>
      </c>
      <c r="U150" s="4">
        <f>U151</f>
        <v>3.52</v>
      </c>
      <c r="V150" s="4"/>
      <c r="W150" s="4">
        <v>3.5</v>
      </c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3.5</v>
      </c>
      <c r="AK150" s="6"/>
      <c r="AL150" s="6">
        <v>3.5</v>
      </c>
      <c r="AM150" s="6"/>
      <c r="AN150" s="6"/>
      <c r="AO150" s="6">
        <v>3.5</v>
      </c>
      <c r="AP150" s="7"/>
      <c r="AQ150" s="6">
        <v>3.5</v>
      </c>
      <c r="AR150" s="6"/>
      <c r="AS150" s="8"/>
    </row>
    <row r="151" spans="1:45" ht="68.45" customHeight="1">
      <c r="A151" s="2" t="s">
        <v>208</v>
      </c>
      <c r="B151" s="3" t="s">
        <v>207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" t="s">
        <v>34</v>
      </c>
      <c r="R151" s="3" t="s">
        <v>35</v>
      </c>
      <c r="S151" s="3" t="s">
        <v>209</v>
      </c>
      <c r="T151" s="4">
        <v>3.5</v>
      </c>
      <c r="U151" s="4">
        <v>3.52</v>
      </c>
      <c r="V151" s="4"/>
      <c r="W151" s="4">
        <v>3.5</v>
      </c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>
        <v>3.5</v>
      </c>
      <c r="AK151" s="6"/>
      <c r="AL151" s="6">
        <v>3.5</v>
      </c>
      <c r="AM151" s="6"/>
      <c r="AN151" s="6"/>
      <c r="AO151" s="6">
        <v>3.5</v>
      </c>
      <c r="AP151" s="7"/>
      <c r="AQ151" s="6">
        <v>3.5</v>
      </c>
      <c r="AR151" s="6"/>
      <c r="AS151" s="8"/>
    </row>
    <row r="152" spans="1:45" ht="34.15" customHeight="1">
      <c r="A152" s="2" t="s">
        <v>210</v>
      </c>
      <c r="B152" s="3" t="s">
        <v>211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"/>
      <c r="R152" s="3"/>
      <c r="S152" s="3"/>
      <c r="T152" s="4">
        <f>T153</f>
        <v>3414.4940000000001</v>
      </c>
      <c r="U152" s="4">
        <f>U153</f>
        <v>1131.96172</v>
      </c>
      <c r="V152" s="4">
        <v>297.39999999999998</v>
      </c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1209.4000000000001</v>
      </c>
      <c r="AK152" s="6">
        <v>297.39999999999998</v>
      </c>
      <c r="AL152" s="6"/>
      <c r="AM152" s="6"/>
      <c r="AN152" s="6"/>
      <c r="AO152" s="6">
        <v>637.1</v>
      </c>
      <c r="AP152" s="7"/>
      <c r="AQ152" s="6"/>
      <c r="AR152" s="6"/>
      <c r="AS152" s="8"/>
    </row>
    <row r="153" spans="1:45" ht="34.15" customHeight="1">
      <c r="A153" s="2" t="s">
        <v>172</v>
      </c>
      <c r="B153" s="3" t="s">
        <v>212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1"/>
      <c r="R153" s="3"/>
      <c r="S153" s="3"/>
      <c r="T153" s="4">
        <f>T154+T156+T158+T165+T167+T169+T171+T173+T175+T178+T184+T180+T162+T182</f>
        <v>3414.4940000000001</v>
      </c>
      <c r="U153" s="4">
        <f>U154+U156+U158+U165+U167+U169+U171+U173+U175+U178+U184+U180+U162+U182</f>
        <v>1131.96172</v>
      </c>
      <c r="V153" s="4">
        <v>297.39999999999998</v>
      </c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1209.4000000000001</v>
      </c>
      <c r="AK153" s="6">
        <v>297.39999999999998</v>
      </c>
      <c r="AL153" s="6"/>
      <c r="AM153" s="6"/>
      <c r="AN153" s="6"/>
      <c r="AO153" s="6">
        <v>637.1</v>
      </c>
      <c r="AP153" s="7"/>
      <c r="AQ153" s="6"/>
      <c r="AR153" s="6"/>
      <c r="AS153" s="8"/>
    </row>
    <row r="154" spans="1:45" ht="34.15" customHeight="1">
      <c r="A154" s="2" t="s">
        <v>213</v>
      </c>
      <c r="B154" s="3" t="s">
        <v>214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"/>
      <c r="R154" s="3"/>
      <c r="S154" s="3"/>
      <c r="T154" s="4">
        <f>T155</f>
        <v>10</v>
      </c>
      <c r="U154" s="4">
        <f>U155</f>
        <v>0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5</v>
      </c>
      <c r="AK154" s="6"/>
      <c r="AL154" s="6"/>
      <c r="AM154" s="6"/>
      <c r="AN154" s="6"/>
      <c r="AO154" s="6">
        <v>5</v>
      </c>
      <c r="AP154" s="7"/>
      <c r="AQ154" s="6"/>
      <c r="AR154" s="6"/>
      <c r="AS154" s="8"/>
    </row>
    <row r="155" spans="1:45" ht="34.15" customHeight="1">
      <c r="A155" s="2" t="s">
        <v>215</v>
      </c>
      <c r="B155" s="3" t="s">
        <v>214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1" t="s">
        <v>216</v>
      </c>
      <c r="R155" s="3" t="s">
        <v>35</v>
      </c>
      <c r="S155" s="3" t="s">
        <v>61</v>
      </c>
      <c r="T155" s="4">
        <v>10</v>
      </c>
      <c r="U155" s="4">
        <v>0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>
        <v>5</v>
      </c>
      <c r="AK155" s="6"/>
      <c r="AL155" s="6"/>
      <c r="AM155" s="6"/>
      <c r="AN155" s="6"/>
      <c r="AO155" s="6">
        <v>5</v>
      </c>
      <c r="AP155" s="7"/>
      <c r="AQ155" s="6"/>
      <c r="AR155" s="6"/>
      <c r="AS155" s="8"/>
    </row>
    <row r="156" spans="1:45" ht="51.4" customHeight="1">
      <c r="A156" s="2" t="s">
        <v>217</v>
      </c>
      <c r="B156" s="3" t="s">
        <v>218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"/>
      <c r="R156" s="3"/>
      <c r="S156" s="3"/>
      <c r="T156" s="4">
        <f>T157</f>
        <v>600</v>
      </c>
      <c r="U156" s="4">
        <f>U157</f>
        <v>20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68.45" customHeight="1">
      <c r="A157" s="2" t="s">
        <v>219</v>
      </c>
      <c r="B157" s="3" t="s">
        <v>218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1" t="s">
        <v>34</v>
      </c>
      <c r="R157" s="3" t="s">
        <v>35</v>
      </c>
      <c r="S157" s="3" t="s">
        <v>209</v>
      </c>
      <c r="T157" s="4">
        <v>600</v>
      </c>
      <c r="U157" s="4">
        <v>20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34.15" customHeight="1">
      <c r="A158" s="2" t="s">
        <v>220</v>
      </c>
      <c r="B158" s="3" t="s">
        <v>221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"/>
      <c r="R158" s="3"/>
      <c r="S158" s="3"/>
      <c r="T158" s="4">
        <f>T159+T160+T161</f>
        <v>31.04</v>
      </c>
      <c r="U158" s="4">
        <f>U159+U160+U161</f>
        <v>31.04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>
        <v>95.9</v>
      </c>
      <c r="AK158" s="6"/>
      <c r="AL158" s="6"/>
      <c r="AM158" s="6"/>
      <c r="AN158" s="6"/>
      <c r="AO158" s="6">
        <v>95.9</v>
      </c>
      <c r="AP158" s="7"/>
      <c r="AQ158" s="6"/>
      <c r="AR158" s="6"/>
      <c r="AS158" s="8"/>
    </row>
    <row r="159" spans="1:45" ht="34.15" customHeight="1">
      <c r="A159" s="2" t="s">
        <v>222</v>
      </c>
      <c r="B159" s="3" t="s">
        <v>221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1" t="s">
        <v>34</v>
      </c>
      <c r="R159" s="3" t="s">
        <v>35</v>
      </c>
      <c r="S159" s="3" t="s">
        <v>209</v>
      </c>
      <c r="T159" s="4">
        <v>0</v>
      </c>
      <c r="U159" s="4">
        <v>0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82.9</v>
      </c>
      <c r="AK159" s="6"/>
      <c r="AL159" s="6"/>
      <c r="AM159" s="6"/>
      <c r="AN159" s="6"/>
      <c r="AO159" s="6">
        <v>82.9</v>
      </c>
      <c r="AP159" s="7"/>
      <c r="AQ159" s="6"/>
      <c r="AR159" s="6"/>
      <c r="AS159" s="8"/>
    </row>
    <row r="160" spans="1:45" ht="34.15" customHeight="1">
      <c r="A160" s="2" t="s">
        <v>261</v>
      </c>
      <c r="B160" s="3" t="s">
        <v>221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2">
        <v>830</v>
      </c>
      <c r="R160" s="3" t="s">
        <v>35</v>
      </c>
      <c r="S160" s="3" t="s">
        <v>209</v>
      </c>
      <c r="T160" s="4">
        <v>0</v>
      </c>
      <c r="U160" s="4">
        <v>0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/>
      <c r="AK160" s="6"/>
      <c r="AL160" s="6"/>
      <c r="AM160" s="6"/>
      <c r="AN160" s="6"/>
      <c r="AO160" s="6"/>
      <c r="AP160" s="7"/>
      <c r="AQ160" s="6"/>
      <c r="AR160" s="6"/>
      <c r="AS160" s="8"/>
    </row>
    <row r="161" spans="1:45" ht="34.15" customHeight="1">
      <c r="A161" s="2" t="s">
        <v>223</v>
      </c>
      <c r="B161" s="3" t="s">
        <v>221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1" t="s">
        <v>179</v>
      </c>
      <c r="R161" s="3" t="s">
        <v>35</v>
      </c>
      <c r="S161" s="3" t="s">
        <v>209</v>
      </c>
      <c r="T161" s="4">
        <v>31.04</v>
      </c>
      <c r="U161" s="4">
        <v>31.04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13</v>
      </c>
      <c r="AK161" s="6"/>
      <c r="AL161" s="6"/>
      <c r="AM161" s="6"/>
      <c r="AN161" s="6"/>
      <c r="AO161" s="6">
        <v>13</v>
      </c>
      <c r="AP161" s="7"/>
      <c r="AQ161" s="6"/>
      <c r="AR161" s="6"/>
      <c r="AS161" s="8"/>
    </row>
    <row r="162" spans="1:45" ht="34.15" customHeight="1">
      <c r="A162" s="2" t="s">
        <v>283</v>
      </c>
      <c r="B162" s="21" t="s">
        <v>282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6"/>
      <c r="R162" s="3"/>
      <c r="S162" s="3"/>
      <c r="T162" s="4">
        <f>T163+T164</f>
        <v>391.55</v>
      </c>
      <c r="U162" s="4">
        <f>U163+U164</f>
        <v>289.46496000000002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34.15" customHeight="1">
      <c r="A163" s="2" t="s">
        <v>222</v>
      </c>
      <c r="B163" s="21" t="s">
        <v>282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16">
        <v>240</v>
      </c>
      <c r="R163" s="21" t="s">
        <v>35</v>
      </c>
      <c r="S163" s="21" t="s">
        <v>209</v>
      </c>
      <c r="T163" s="4">
        <v>383.05</v>
      </c>
      <c r="U163" s="4">
        <v>282.71496000000002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/>
      <c r="AK163" s="6"/>
      <c r="AL163" s="6"/>
      <c r="AM163" s="6"/>
      <c r="AN163" s="6"/>
      <c r="AO163" s="6"/>
      <c r="AP163" s="7"/>
      <c r="AQ163" s="6"/>
      <c r="AR163" s="6"/>
      <c r="AS163" s="8"/>
    </row>
    <row r="164" spans="1:45" ht="34.15" customHeight="1">
      <c r="A164" s="2" t="s">
        <v>262</v>
      </c>
      <c r="B164" s="21" t="s">
        <v>282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6">
        <v>850</v>
      </c>
      <c r="R164" s="21" t="s">
        <v>35</v>
      </c>
      <c r="S164" s="21" t="s">
        <v>209</v>
      </c>
      <c r="T164" s="4">
        <v>8.5</v>
      </c>
      <c r="U164" s="4">
        <v>6.75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51.4" customHeight="1">
      <c r="A165" s="2" t="s">
        <v>253</v>
      </c>
      <c r="B165" s="3" t="s">
        <v>254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16"/>
      <c r="R165" s="3"/>
      <c r="S165" s="3"/>
      <c r="T165" s="4">
        <f>T166</f>
        <v>10</v>
      </c>
      <c r="U165" s="4">
        <f>U166</f>
        <v>0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>
        <v>10</v>
      </c>
      <c r="AK165" s="6"/>
      <c r="AL165" s="6"/>
      <c r="AM165" s="6"/>
      <c r="AN165" s="6"/>
      <c r="AO165" s="6">
        <v>10</v>
      </c>
      <c r="AP165" s="7"/>
      <c r="AQ165" s="6"/>
      <c r="AR165" s="6"/>
      <c r="AS165" s="8"/>
    </row>
    <row r="166" spans="1:45" ht="68.45" customHeight="1">
      <c r="A166" s="2" t="s">
        <v>255</v>
      </c>
      <c r="B166" s="3" t="s">
        <v>254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" t="s">
        <v>34</v>
      </c>
      <c r="R166" s="3" t="s">
        <v>80</v>
      </c>
      <c r="S166" s="3" t="s">
        <v>134</v>
      </c>
      <c r="T166" s="4">
        <v>10</v>
      </c>
      <c r="U166" s="4"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>
        <v>5</v>
      </c>
      <c r="AK166" s="6"/>
      <c r="AL166" s="6"/>
      <c r="AM166" s="6"/>
      <c r="AN166" s="6"/>
      <c r="AO166" s="6">
        <v>5</v>
      </c>
      <c r="AP166" s="7"/>
      <c r="AQ166" s="6"/>
      <c r="AR166" s="6"/>
      <c r="AS166" s="8"/>
    </row>
    <row r="167" spans="1:45" ht="68.45" customHeight="1">
      <c r="A167" s="2" t="s">
        <v>224</v>
      </c>
      <c r="B167" s="3" t="s">
        <v>225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1"/>
      <c r="R167" s="3"/>
      <c r="S167" s="3"/>
      <c r="T167" s="4">
        <f>T168</f>
        <v>10</v>
      </c>
      <c r="U167" s="4">
        <f>U168</f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68.45" customHeight="1">
      <c r="A168" s="2" t="s">
        <v>226</v>
      </c>
      <c r="B168" s="3" t="s">
        <v>225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" t="s">
        <v>34</v>
      </c>
      <c r="R168" s="3" t="s">
        <v>80</v>
      </c>
      <c r="S168" s="3" t="s">
        <v>227</v>
      </c>
      <c r="T168" s="4">
        <v>10</v>
      </c>
      <c r="U168" s="4">
        <v>0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>
        <v>5</v>
      </c>
      <c r="AK168" s="6"/>
      <c r="AL168" s="6"/>
      <c r="AM168" s="6"/>
      <c r="AN168" s="6"/>
      <c r="AO168" s="6">
        <v>5</v>
      </c>
      <c r="AP168" s="7"/>
      <c r="AQ168" s="6"/>
      <c r="AR168" s="6"/>
      <c r="AS168" s="8"/>
    </row>
    <row r="169" spans="1:45" ht="34.15" customHeight="1">
      <c r="A169" s="2" t="s">
        <v>228</v>
      </c>
      <c r="B169" s="3" t="s">
        <v>229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1"/>
      <c r="R169" s="3"/>
      <c r="S169" s="3"/>
      <c r="T169" s="4">
        <f>T170</f>
        <v>0</v>
      </c>
      <c r="U169" s="4">
        <f>U170</f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51.4" customHeight="1">
      <c r="A170" s="2" t="s">
        <v>230</v>
      </c>
      <c r="B170" s="3" t="s">
        <v>229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" t="s">
        <v>34</v>
      </c>
      <c r="R170" s="3" t="s">
        <v>36</v>
      </c>
      <c r="S170" s="3" t="s">
        <v>81</v>
      </c>
      <c r="T170" s="4">
        <v>0</v>
      </c>
      <c r="U170" s="4"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34.15" customHeight="1">
      <c r="A171" s="2" t="s">
        <v>231</v>
      </c>
      <c r="B171" s="3" t="s">
        <v>232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1"/>
      <c r="R171" s="3"/>
      <c r="S171" s="3"/>
      <c r="T171" s="4">
        <f>T172</f>
        <v>0</v>
      </c>
      <c r="U171" s="4">
        <f>U172</f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51.4" customHeight="1">
      <c r="A172" s="2" t="s">
        <v>233</v>
      </c>
      <c r="B172" s="3" t="s">
        <v>232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" t="s">
        <v>34</v>
      </c>
      <c r="R172" s="3" t="s">
        <v>36</v>
      </c>
      <c r="S172" s="3" t="s">
        <v>81</v>
      </c>
      <c r="T172" s="4">
        <v>0</v>
      </c>
      <c r="U172" s="4">
        <v>0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2" t="s">
        <v>234</v>
      </c>
      <c r="B173" s="3" t="s">
        <v>235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1"/>
      <c r="R173" s="3"/>
      <c r="S173" s="3"/>
      <c r="T173" s="4">
        <f>T174</f>
        <v>552.32000000000005</v>
      </c>
      <c r="U173" s="4">
        <f>U174</f>
        <v>182.38955999999999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>
        <v>326.2</v>
      </c>
      <c r="AK173" s="6"/>
      <c r="AL173" s="6"/>
      <c r="AM173" s="6"/>
      <c r="AN173" s="6"/>
      <c r="AO173" s="6">
        <v>326.2</v>
      </c>
      <c r="AP173" s="7"/>
      <c r="AQ173" s="6"/>
      <c r="AR173" s="6"/>
      <c r="AS173" s="8"/>
    </row>
    <row r="174" spans="1:45" ht="51.4" customHeight="1">
      <c r="A174" s="2" t="s">
        <v>236</v>
      </c>
      <c r="B174" s="3" t="s">
        <v>235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" t="s">
        <v>179</v>
      </c>
      <c r="R174" s="3" t="s">
        <v>79</v>
      </c>
      <c r="S174" s="3" t="s">
        <v>35</v>
      </c>
      <c r="T174" s="4">
        <v>552.32000000000005</v>
      </c>
      <c r="U174" s="4">
        <v>182.38955999999999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326.2</v>
      </c>
      <c r="AK174" s="6"/>
      <c r="AL174" s="6"/>
      <c r="AM174" s="6"/>
      <c r="AN174" s="6"/>
      <c r="AO174" s="6">
        <v>326.2</v>
      </c>
      <c r="AP174" s="7"/>
      <c r="AQ174" s="6"/>
      <c r="AR174" s="6"/>
      <c r="AS174" s="8"/>
    </row>
    <row r="175" spans="1:45" ht="34.15" customHeight="1">
      <c r="A175" s="2" t="s">
        <v>237</v>
      </c>
      <c r="B175" s="3" t="s">
        <v>238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1"/>
      <c r="R175" s="3"/>
      <c r="S175" s="3"/>
      <c r="T175" s="4">
        <f>T176+T177</f>
        <v>469.98400000000004</v>
      </c>
      <c r="U175" s="4">
        <f>U176+U177</f>
        <v>94.484000000000009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200</v>
      </c>
      <c r="AK175" s="6"/>
      <c r="AL175" s="6"/>
      <c r="AM175" s="6"/>
      <c r="AN175" s="6"/>
      <c r="AO175" s="6">
        <v>200</v>
      </c>
      <c r="AP175" s="7"/>
      <c r="AQ175" s="6"/>
      <c r="AR175" s="6"/>
      <c r="AS175" s="8"/>
    </row>
    <row r="176" spans="1:45" ht="34.15" customHeight="1">
      <c r="A176" s="2" t="s">
        <v>239</v>
      </c>
      <c r="B176" s="3" t="s">
        <v>238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1" t="s">
        <v>45</v>
      </c>
      <c r="R176" s="3" t="s">
        <v>167</v>
      </c>
      <c r="S176" s="3" t="s">
        <v>167</v>
      </c>
      <c r="T176" s="4">
        <v>340.5</v>
      </c>
      <c r="U176" s="4">
        <v>65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200</v>
      </c>
      <c r="AK176" s="6"/>
      <c r="AL176" s="6"/>
      <c r="AM176" s="6"/>
      <c r="AN176" s="6"/>
      <c r="AO176" s="6">
        <v>200</v>
      </c>
      <c r="AP176" s="7"/>
      <c r="AQ176" s="6"/>
      <c r="AR176" s="6"/>
      <c r="AS176" s="8"/>
    </row>
    <row r="177" spans="1:45" ht="34.15" customHeight="1">
      <c r="A177" s="17" t="s">
        <v>264</v>
      </c>
      <c r="B177" s="18" t="s">
        <v>238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>
        <v>240</v>
      </c>
      <c r="R177" s="18" t="s">
        <v>167</v>
      </c>
      <c r="S177" s="18" t="s">
        <v>167</v>
      </c>
      <c r="T177" s="4">
        <v>129.48400000000001</v>
      </c>
      <c r="U177" s="4">
        <v>29.484000000000002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/>
      <c r="AK177" s="6"/>
      <c r="AL177" s="6"/>
      <c r="AM177" s="6"/>
      <c r="AN177" s="6"/>
      <c r="AO177" s="6"/>
      <c r="AP177" s="7"/>
      <c r="AQ177" s="6"/>
      <c r="AR177" s="6"/>
      <c r="AS177" s="8"/>
    </row>
    <row r="178" spans="1:45" ht="34.15" customHeight="1">
      <c r="A178" s="17" t="s">
        <v>240</v>
      </c>
      <c r="B178" s="18" t="s">
        <v>241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15"/>
      <c r="S178" s="15"/>
      <c r="T178" s="20">
        <f>T179</f>
        <v>900</v>
      </c>
      <c r="U178" s="20">
        <f>U179</f>
        <v>366.75214999999997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>
        <v>274.89999999999998</v>
      </c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51.4" customHeight="1">
      <c r="A179" s="17" t="s">
        <v>242</v>
      </c>
      <c r="B179" s="18" t="s">
        <v>241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 t="s">
        <v>243</v>
      </c>
      <c r="R179" s="18" t="s">
        <v>227</v>
      </c>
      <c r="S179" s="18" t="s">
        <v>35</v>
      </c>
      <c r="T179" s="20">
        <v>900</v>
      </c>
      <c r="U179" s="20">
        <v>366.75214999999997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>
        <v>274.89999999999998</v>
      </c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51.4" customHeight="1">
      <c r="A180" s="17" t="s">
        <v>244</v>
      </c>
      <c r="B180" s="18" t="s">
        <v>245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18"/>
      <c r="S180" s="18"/>
      <c r="T180" s="20">
        <f>T181</f>
        <v>289.60000000000002</v>
      </c>
      <c r="U180" s="20">
        <f>U181</f>
        <v>138.83105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/>
      <c r="AK180" s="6"/>
      <c r="AL180" s="6"/>
      <c r="AM180" s="6"/>
      <c r="AN180" s="6"/>
      <c r="AO180" s="6"/>
      <c r="AP180" s="7"/>
      <c r="AQ180" s="6"/>
      <c r="AR180" s="6"/>
      <c r="AS180" s="8"/>
    </row>
    <row r="181" spans="1:45" ht="51.4" customHeight="1">
      <c r="A181" s="17" t="s">
        <v>246</v>
      </c>
      <c r="B181" s="18" t="s">
        <v>232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 t="s">
        <v>177</v>
      </c>
      <c r="R181" s="18" t="s">
        <v>87</v>
      </c>
      <c r="S181" s="18" t="s">
        <v>80</v>
      </c>
      <c r="T181" s="20">
        <v>289.60000000000002</v>
      </c>
      <c r="U181" s="20">
        <v>138.83105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6" customHeight="1">
      <c r="A182" s="17" t="s">
        <v>231</v>
      </c>
      <c r="B182" s="18" t="s">
        <v>232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18"/>
      <c r="S182" s="18"/>
      <c r="T182" s="20">
        <v>100</v>
      </c>
      <c r="U182" s="20">
        <v>9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8.25" customHeight="1">
      <c r="A183" s="17" t="s">
        <v>285</v>
      </c>
      <c r="B183" s="18" t="s">
        <v>232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>
        <v>240</v>
      </c>
      <c r="R183" s="18" t="s">
        <v>36</v>
      </c>
      <c r="S183" s="18" t="s">
        <v>81</v>
      </c>
      <c r="T183" s="20">
        <v>100</v>
      </c>
      <c r="U183" s="20">
        <v>9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>
      <c r="A184" s="17" t="s">
        <v>95</v>
      </c>
      <c r="B184" s="18" t="s">
        <v>286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8"/>
      <c r="S184" s="18"/>
      <c r="T184" s="20">
        <f>T185</f>
        <v>50</v>
      </c>
      <c r="U184" s="20">
        <f>U185</f>
        <v>0</v>
      </c>
      <c r="V184" s="4">
        <v>297.39999999999998</v>
      </c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297.39999999999998</v>
      </c>
      <c r="AK184" s="6">
        <v>297.39999999999998</v>
      </c>
      <c r="AL184" s="6"/>
      <c r="AM184" s="6"/>
      <c r="AN184" s="6"/>
      <c r="AO184" s="6"/>
      <c r="AP184" s="7"/>
      <c r="AQ184" s="6"/>
      <c r="AR184" s="6"/>
      <c r="AS184" s="8"/>
    </row>
    <row r="185" spans="1:45" ht="51.4" customHeight="1">
      <c r="A185" s="17" t="s">
        <v>284</v>
      </c>
      <c r="B185" s="18" t="s">
        <v>286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>
        <v>240</v>
      </c>
      <c r="R185" s="18" t="s">
        <v>79</v>
      </c>
      <c r="S185" s="18" t="s">
        <v>35</v>
      </c>
      <c r="T185" s="20">
        <v>50</v>
      </c>
      <c r="U185" s="20">
        <v>0</v>
      </c>
      <c r="V185" s="4">
        <v>297.39999999999998</v>
      </c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>
        <v>297.39999999999998</v>
      </c>
      <c r="AK185" s="6">
        <v>297.39999999999998</v>
      </c>
      <c r="AL185" s="6"/>
      <c r="AM185" s="6"/>
      <c r="AN185" s="6"/>
      <c r="AO185" s="6"/>
      <c r="AP185" s="7"/>
      <c r="AQ185" s="6"/>
      <c r="AR185" s="6"/>
      <c r="AS185" s="8"/>
    </row>
    <row r="186" spans="1:45" ht="51.4" customHeight="1">
      <c r="A186" s="17" t="s">
        <v>249</v>
      </c>
      <c r="B186" s="18" t="s">
        <v>290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36"/>
      <c r="R186" s="18"/>
      <c r="S186" s="18"/>
      <c r="T186" s="20">
        <f>T187</f>
        <v>92.979209999999995</v>
      </c>
      <c r="U186" s="20">
        <f>U187</f>
        <v>92.979209999999995</v>
      </c>
      <c r="V186" s="42"/>
      <c r="W186" s="42"/>
      <c r="X186" s="42"/>
      <c r="Y186" s="42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</row>
    <row r="187" spans="1:45" ht="51.4" customHeight="1">
      <c r="A187" s="17" t="s">
        <v>291</v>
      </c>
      <c r="B187" s="18" t="s">
        <v>290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36">
        <v>240</v>
      </c>
      <c r="R187" s="18" t="s">
        <v>79</v>
      </c>
      <c r="S187" s="18" t="s">
        <v>35</v>
      </c>
      <c r="T187" s="20">
        <v>92.979209999999995</v>
      </c>
      <c r="U187" s="20">
        <v>92.979209999999995</v>
      </c>
      <c r="V187" s="42"/>
      <c r="W187" s="42"/>
      <c r="X187" s="42"/>
      <c r="Y187" s="42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</row>
    <row r="188" spans="1:45" ht="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</row>
  </sheetData>
  <mergeCells count="34">
    <mergeCell ref="AS8:AS9"/>
    <mergeCell ref="AN8:AN9"/>
    <mergeCell ref="S8:S9"/>
    <mergeCell ref="AQ8:AQ9"/>
    <mergeCell ref="R8:R9"/>
    <mergeCell ref="AL8:AL9"/>
    <mergeCell ref="X8:X9"/>
    <mergeCell ref="AD8:AD9"/>
    <mergeCell ref="W8:W9"/>
    <mergeCell ref="Y8:Y9"/>
    <mergeCell ref="AF8:AF9"/>
    <mergeCell ref="AP8:AP9"/>
    <mergeCell ref="AK8:AK9"/>
    <mergeCell ref="AB8:AB9"/>
    <mergeCell ref="AG8:AG9"/>
    <mergeCell ref="AR8:AR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A8:AA9"/>
    <mergeCell ref="AC8:AC9"/>
    <mergeCell ref="AH8:AH9"/>
    <mergeCell ref="AI8:AI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2022-04-14T08:35:25Z</cp:lastPrinted>
  <dcterms:created xsi:type="dcterms:W3CDTF">2021-11-09T12:01:29Z</dcterms:created>
  <dcterms:modified xsi:type="dcterms:W3CDTF">2022-07-20T07:36:25Z</dcterms:modified>
</cp:coreProperties>
</file>