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ПОСТАНОВЛЕНИЯ И РАСПОРЯЖЕНИЯ\2024\ПОСТАНОВЛЕНИЕ\постановление 266 от 10072024_ отчет за 2 квартал 2024 года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AB158" i="1" l="1"/>
  <c r="AB152" i="1"/>
  <c r="AB149" i="1"/>
  <c r="AA149" i="1"/>
  <c r="AB125" i="1"/>
  <c r="AA125" i="1"/>
  <c r="AA117" i="1" s="1"/>
  <c r="AA46" i="1"/>
  <c r="AB153" i="1"/>
  <c r="AA144" i="1"/>
  <c r="AA118" i="1"/>
  <c r="AB118" i="1"/>
  <c r="AB146" i="1"/>
  <c r="AA146" i="1"/>
  <c r="AA138" i="1" l="1"/>
  <c r="AA140" i="1"/>
  <c r="AB122" i="1"/>
  <c r="AA122" i="1"/>
  <c r="AB41" i="1" l="1"/>
  <c r="AB40" i="1" s="1"/>
  <c r="AA41" i="1"/>
  <c r="AA40" i="1" s="1"/>
  <c r="AB33" i="1"/>
  <c r="AA33" i="1"/>
  <c r="AB27" i="1"/>
  <c r="AA27" i="1"/>
  <c r="AA152" i="1"/>
  <c r="AB51" i="1"/>
  <c r="AA51" i="1"/>
  <c r="AB23" i="1"/>
  <c r="AA19" i="1"/>
  <c r="AB19" i="1"/>
  <c r="AA104" i="1"/>
  <c r="AB55" i="1"/>
  <c r="AA55" i="1"/>
  <c r="AA17" i="1"/>
  <c r="AB103" i="1" l="1"/>
  <c r="AA103" i="1"/>
  <c r="AB49" i="1"/>
  <c r="AB29" i="1"/>
  <c r="AB72" i="1"/>
  <c r="AA38" i="1"/>
  <c r="AA191" i="1"/>
  <c r="AB191" i="1"/>
  <c r="AA158" i="1"/>
  <c r="AB177" i="1"/>
  <c r="AA177" i="1"/>
  <c r="AB175" i="1"/>
  <c r="AA175" i="1"/>
  <c r="AB166" i="1" l="1"/>
  <c r="AA166" i="1"/>
  <c r="AB142" i="1"/>
  <c r="AB111" i="1"/>
  <c r="AA111" i="1"/>
  <c r="AA101" i="1"/>
  <c r="AA97" i="1"/>
  <c r="AB79" i="1"/>
  <c r="AA29" i="1"/>
  <c r="AB90" i="1" l="1"/>
  <c r="AA83" i="1"/>
  <c r="AB81" i="1"/>
  <c r="AA81" i="1"/>
  <c r="AA72" i="1"/>
  <c r="AB31" i="1"/>
  <c r="AB25" i="1"/>
  <c r="AB16" i="1" s="1"/>
  <c r="AA168" i="1"/>
  <c r="AB164" i="1"/>
  <c r="AA164" i="1"/>
  <c r="AB161" i="1"/>
  <c r="AA161" i="1"/>
  <c r="AB168" i="1"/>
  <c r="AA134" i="1"/>
  <c r="AA130" i="1"/>
  <c r="AA173" i="1"/>
  <c r="AB109" i="1"/>
  <c r="AB113" i="1"/>
  <c r="AA113" i="1"/>
  <c r="AA109" i="1"/>
  <c r="AB101" i="1"/>
  <c r="AB99" i="1"/>
  <c r="AB97" i="1"/>
  <c r="AB95" i="1"/>
  <c r="AA95" i="1"/>
  <c r="AA90" i="1"/>
  <c r="AB83" i="1"/>
  <c r="AB77" i="1"/>
  <c r="AA77" i="1"/>
  <c r="AB74" i="1"/>
  <c r="AA74" i="1"/>
  <c r="AB148" i="1"/>
  <c r="AA148" i="1"/>
  <c r="AB193" i="1"/>
  <c r="AA193" i="1"/>
  <c r="AB180" i="1"/>
  <c r="AB179" i="1" s="1"/>
  <c r="AA180" i="1"/>
  <c r="AA179" i="1" s="1"/>
  <c r="AB173" i="1"/>
  <c r="AB136" i="1"/>
  <c r="AA136" i="1"/>
  <c r="AB134" i="1"/>
  <c r="AB117" i="1"/>
  <c r="AB120" i="1"/>
  <c r="AA120" i="1"/>
  <c r="AB57" i="1"/>
  <c r="AA57" i="1"/>
  <c r="AA31" i="1"/>
  <c r="AA71" i="1" l="1"/>
  <c r="AA94" i="1"/>
  <c r="AA93" i="1" s="1"/>
  <c r="AB71" i="1"/>
  <c r="AB94" i="1"/>
  <c r="AB93" i="1" s="1"/>
  <c r="AB140" i="1" l="1"/>
  <c r="AB188" i="1"/>
  <c r="AB187" i="1" s="1"/>
  <c r="AB184" i="1"/>
  <c r="AB183" i="1" s="1"/>
  <c r="AB182" i="1" s="1"/>
  <c r="AB157" i="1"/>
  <c r="AB156" i="1" s="1"/>
  <c r="AB138" i="1"/>
  <c r="AB132" i="1"/>
  <c r="AB130" i="1"/>
  <c r="AB128" i="1"/>
  <c r="AB88" i="1"/>
  <c r="AB87" i="1" s="1"/>
  <c r="AB68" i="1"/>
  <c r="AB67" i="1" s="1"/>
  <c r="AB65" i="1"/>
  <c r="AB64" i="1" s="1"/>
  <c r="AB61" i="1"/>
  <c r="AB60" i="1" s="1"/>
  <c r="AB59" i="1" s="1"/>
  <c r="AB47" i="1"/>
  <c r="AB46" i="1" s="1"/>
  <c r="AB44" i="1"/>
  <c r="AB43" i="1" s="1"/>
  <c r="AB38" i="1"/>
  <c r="AB36" i="1"/>
  <c r="AA188" i="1"/>
  <c r="AA184" i="1"/>
  <c r="AA171" i="1"/>
  <c r="AA157" i="1" s="1"/>
  <c r="AA156" i="1" s="1"/>
  <c r="AA132" i="1"/>
  <c r="AA128" i="1"/>
  <c r="AA88" i="1"/>
  <c r="AA68" i="1"/>
  <c r="AA67" i="1" s="1"/>
  <c r="AA65" i="1"/>
  <c r="AA64" i="1" s="1"/>
  <c r="AA47" i="1"/>
  <c r="AA44" i="1"/>
  <c r="AA43" i="1" s="1"/>
  <c r="AA36" i="1"/>
  <c r="AA25" i="1"/>
  <c r="AA23" i="1"/>
  <c r="AA61" i="1"/>
  <c r="AA60" i="1" s="1"/>
  <c r="AA59" i="1" s="1"/>
  <c r="AA183" i="1" l="1"/>
  <c r="AA182" i="1" s="1"/>
  <c r="AA92" i="1"/>
  <c r="AB92" i="1"/>
  <c r="AA16" i="1"/>
  <c r="AA86" i="1"/>
  <c r="AA87" i="1"/>
  <c r="AB35" i="1"/>
  <c r="AB15" i="1" s="1"/>
  <c r="AA35" i="1"/>
  <c r="AA70" i="1"/>
  <c r="AB86" i="1"/>
  <c r="AB70" i="1" s="1"/>
  <c r="AA63" i="1"/>
  <c r="AA187" i="1"/>
  <c r="AA186" i="1" s="1"/>
  <c r="AB186" i="1"/>
  <c r="AB63" i="1"/>
  <c r="AA15" i="1" l="1"/>
  <c r="AA14" i="1" s="1"/>
  <c r="AA13" i="1" l="1"/>
  <c r="AB14" i="1"/>
  <c r="AB13" i="1" s="1"/>
</calcChain>
</file>

<file path=xl/sharedStrings.xml><?xml version="1.0" encoding="utf-8"?>
<sst xmlns="http://schemas.openxmlformats.org/spreadsheetml/2006/main" count="1288" uniqueCount="270">
  <si>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</si>
  <si>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</si>
  <si>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</si>
  <si>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</si>
  <si>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</si>
  <si>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</si>
  <si>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</si>
  <si>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</si>
  <si>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</si>
  <si>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</si>
  <si>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</si>
  <si>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</si>
  <si>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</si>
  <si>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</si>
  <si>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</si>
  <si>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</si>
  <si>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</si>
  <si>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</si>
  <si>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</si>
  <si>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</si>
  <si>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</si>
  <si>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</si>
  <si>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</si>
  <si>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</si>
  <si>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</si>
  <si>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</si>
  <si>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</si>
  <si>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</si>
  <si>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</si>
  <si>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</si>
  <si>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</si>
  <si>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</si>
  <si>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</si>
  <si>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</si>
  <si>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</si>
  <si>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</si>
  <si>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</si>
  <si>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</si>
  <si>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</si>
  <si>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</si>
  <si>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</si>
  <si>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</si>
  <si>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</si>
  <si>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</si>
  <si>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</si>
  <si>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</si>
  <si>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</si>
  <si>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</si>
  <si>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</si>
  <si>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</si>
  <si>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</si>
  <si>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</si>
  <si>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</si>
  <si>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</si>
  <si>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</si>
  <si>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</si>
  <si>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</si>
  <si>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</si>
  <si>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</si>
  <si>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</si>
  <si>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</si>
  <si>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</si>
  <si>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</si>
  <si>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</si>
  <si>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</si>
  <si>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</si>
  <si>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</si>
  <si>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</si>
  <si>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</si>
  <si>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</si>
  <si>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</si>
  <si>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</si>
  <si>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</si>
  <si>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</si>
  <si>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</si>
  <si>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</si>
  <si>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</si>
  <si>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</si>
  <si>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</si>
  <si>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</si>
  <si>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</si>
  <si>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</si>
  <si>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</si>
  <si>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</si>
  <si>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</si>
  <si>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</si>
  <si>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</si>
  <si>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</si>
  <si>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</si>
  <si>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</si>
  <si>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</si>
  <si>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</si>
  <si>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</si>
  <si>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</si>
  <si>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</si>
  <si>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</si>
  <si>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</si>
  <si>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</si>
  <si>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</si>
  <si>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</si>
  <si>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</si>
  <si>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</si>
  <si>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</si>
  <si>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</si>
  <si>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</si>
  <si>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</si>
  <si>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</si>
  <si>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</si>
  <si>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</si>
  <si>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</si>
  <si>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</si>
  <si>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</si>
  <si>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</si>
  <si>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</si>
  <si>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</si>
  <si>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</si>
  <si>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</si>
  <si>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</si>
  <si>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</si>
  <si>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</si>
  <si>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</si>
  <si>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</si>
  <si>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</si>
  <si>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</si>
  <si>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</si>
  <si>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</si>
  <si>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</si>
  <si>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</si>
  <si>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</si>
  <si>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</si>
  <si>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</si>
  <si>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</si>
  <si>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</si>
  <si>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</si>
  <si>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</si>
  <si>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</si>
  <si>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</si>
  <si>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</si>
  <si>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</si>
  <si>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</si>
  <si>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</si>
  <si>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</si>
  <si>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</si>
  <si>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</si>
  <si>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</si>
  <si>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</si>
  <si>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</si>
  <si>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</si>
  <si>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</si>
  <si>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</si>
  <si>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</si>
  <si>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</si>
  <si>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</si>
  <si>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</si>
  <si>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</si>
  <si>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</si>
  <si>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</si>
  <si>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</si>
  <si>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</si>
  <si>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</si>
  <si>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</si>
  <si>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</si>
  <si>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</si>
  <si>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</si>
  <si>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</si>
  <si>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</si>
  <si>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</si>
  <si>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</si>
  <si>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</si>
  <si>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</si>
  <si>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</si>
  <si>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</si>
  <si>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</si>
  <si>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</si>
  <si>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</si>
  <si>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</si>
  <si>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</si>
  <si>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</si>
  <si>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</si>
  <si>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</si>
  <si>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</si>
  <si>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</si>
  <si>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</si>
  <si>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</si>
  <si>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</si>
  <si>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</si>
  <si>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</si>
  <si>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</si>
  <si>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</si>
  <si>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</si>
  <si>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</si>
  <si>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</si>
  <si>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</si>
  <si>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</si>
  <si>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</si>
  <si>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</si>
  <si>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</si>
  <si>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</si>
  <si>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</si>
  <si>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</si>
  <si>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</si>
  <si>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</si>
  <si>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</si>
  <si>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</si>
  <si>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</si>
  <si>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</si>
  <si>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</si>
  <si>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</si>
  <si>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</si>
  <si>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</si>
  <si>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</si>
  <si>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</si>
  <si>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</si>
  <si>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</si>
  <si>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</si>
  <si>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</si>
  <si>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</si>
  <si>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</si>
  <si>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</si>
  <si>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</si>
  <si>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</si>
  <si>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</si>
  <si>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</si>
  <si>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</si>
  <si>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</si>
  <si>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</si>
  <si>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</si>
  <si>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</si>
  <si>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</si>
  <si>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</si>
  <si>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</si>
  <si>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</si>
  <si>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</si>
  <si>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</si>
  <si>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</si>
  <si>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</si>
  <si>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</si>
  <si>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</si>
  <si>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</si>
  <si>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</si>
  <si>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23.8.04.S0670</t>
  </si>
  <si>
    <t>33 378,9</t>
  </si>
  <si>
    <t>26.8.01.S4660</t>
  </si>
  <si>
    <t>Назначено на 2024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</si>
  <si>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</si>
  <si>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</si>
  <si>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</si>
  <si>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880</t>
  </si>
  <si>
    <t>Специальные расходы</t>
  </si>
  <si>
    <t>24.2.F2.55550</t>
  </si>
  <si>
    <t>24.7.02.42450</t>
  </si>
  <si>
    <t>27.4.01.42260</t>
  </si>
  <si>
    <t>27.7.01.42270</t>
  </si>
  <si>
    <t>25.4.01.42460</t>
  </si>
  <si>
    <t>25.4.02.46010</t>
  </si>
  <si>
    <t>24.7.02.S4800</t>
  </si>
  <si>
    <t>Реализация мероприятий, направленных на повышение качества городской среды</t>
  </si>
  <si>
    <t>26.7.02.42580</t>
  </si>
  <si>
    <t>26.7.02.S4310</t>
  </si>
  <si>
    <t>Мероприятия по капитальному ремонту объектов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</si>
  <si>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</si>
  <si>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Приложение № 3
  УТВЕРЖДЕНО:
Постановлением администрации
 Громовского  сельского поселения
 Приозерского
муниципального района Ленинградской области
от 10 июля  2024  года  № 266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</si>
  <si>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1 полугодие 2024 года.</t>
  </si>
  <si>
    <t>Исполнение на 01.07.2024 года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</si>
  <si>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</si>
  <si>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</si>
  <si>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области(Иные закупки товаров, работ и услуг для обеспечения государственных (муниципальных) нужд)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</si>
  <si>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</si>
  <si>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</si>
  <si>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Уличное освещение (Исполнение судебных актов)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</si>
</sst>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1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justify" vertical="center" wrapText="1"/>
    </xf>
    <xf numFmtId="49" fontId="20" fillId="2" borderId="2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5"/>
  <sheetViews>
    <sheetView showGridLines="0" tabSelected="1" zoomScale="110" zoomScaleNormal="110" workbookViewId="0">
      <selection activeCell="AB14" sqref="AB14"/>
    </sheetView>
  </sheetViews>
  <sheetFormatPr defaultRowHeight="10.15" customHeight="1" x14ac:dyDescent="0.25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0.5703125" customWidth="1"/>
    <col min="28" max="28" width="20.28515625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 x14ac:dyDescent="0.25">
      <c r="D1" s="38"/>
      <c r="T1" s="63" t="s">
        <v>261</v>
      </c>
      <c r="U1" s="64"/>
      <c r="V1" s="64"/>
      <c r="W1" s="64"/>
      <c r="X1" s="64"/>
      <c r="Y1" s="64"/>
      <c r="Z1" s="64"/>
      <c r="AA1" s="64"/>
      <c r="AB1" s="64"/>
    </row>
    <row r="2" spans="1:59" ht="89.25" customHeight="1" x14ac:dyDescent="0.25">
      <c r="T2" s="64"/>
      <c r="U2" s="64"/>
      <c r="V2" s="64"/>
      <c r="W2" s="64"/>
      <c r="X2" s="64"/>
      <c r="Y2" s="64"/>
      <c r="Z2" s="64"/>
      <c r="AA2" s="64"/>
      <c r="AB2" s="64"/>
    </row>
    <row r="3" spans="1:59" ht="15.75" customHeight="1" x14ac:dyDescent="0.25">
      <c r="A3" s="38"/>
      <c r="T3" s="64"/>
      <c r="U3" s="64"/>
      <c r="V3" s="64"/>
      <c r="W3" s="64"/>
      <c r="X3" s="64"/>
      <c r="Y3" s="64"/>
      <c r="Z3" s="64"/>
      <c r="AA3" s="64"/>
      <c r="AB3" s="64"/>
    </row>
    <row r="4" spans="1:59" ht="10.15" customHeight="1" x14ac:dyDescent="0.25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 x14ac:dyDescent="0.25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 x14ac:dyDescent="0.25">
      <c r="A7" s="67" t="s">
        <v>262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pans="1:59" ht="15" x14ac:dyDescent="0.25"/>
    <row r="9" spans="1:59" ht="19.89999999999999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193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 x14ac:dyDescent="0.25">
      <c r="A10" s="65" t="s">
        <v>6</v>
      </c>
      <c r="B10" s="66" t="s">
        <v>7</v>
      </c>
      <c r="C10" s="66" t="s">
        <v>8</v>
      </c>
      <c r="D10" s="66" t="s">
        <v>9</v>
      </c>
      <c r="E10" s="66" t="s">
        <v>10</v>
      </c>
      <c r="F10" s="66" t="s">
        <v>10</v>
      </c>
      <c r="G10" s="66" t="s">
        <v>10</v>
      </c>
      <c r="H10" s="66" t="s">
        <v>10</v>
      </c>
      <c r="I10" s="66" t="s">
        <v>10</v>
      </c>
      <c r="J10" s="66" t="s">
        <v>10</v>
      </c>
      <c r="K10" s="66" t="s">
        <v>10</v>
      </c>
      <c r="L10" s="66" t="s">
        <v>10</v>
      </c>
      <c r="M10" s="66" t="s">
        <v>10</v>
      </c>
      <c r="N10" s="66" t="s">
        <v>10</v>
      </c>
      <c r="O10" s="66" t="s">
        <v>10</v>
      </c>
      <c r="P10" s="66" t="s">
        <v>10</v>
      </c>
      <c r="Q10" s="66" t="s">
        <v>10</v>
      </c>
      <c r="R10" s="66" t="s">
        <v>10</v>
      </c>
      <c r="S10" s="66" t="s">
        <v>10</v>
      </c>
      <c r="T10" s="66" t="s">
        <v>11</v>
      </c>
      <c r="U10" s="66" t="s">
        <v>12</v>
      </c>
      <c r="V10" s="66" t="s">
        <v>13</v>
      </c>
      <c r="W10" s="66" t="s">
        <v>14</v>
      </c>
      <c r="X10" s="66" t="s">
        <v>15</v>
      </c>
      <c r="Y10" s="66" t="s">
        <v>16</v>
      </c>
      <c r="Z10" s="65" t="s">
        <v>6</v>
      </c>
      <c r="AA10" s="65" t="s">
        <v>243</v>
      </c>
      <c r="AB10" s="65" t="s">
        <v>263</v>
      </c>
      <c r="AC10" s="65" t="s">
        <v>2</v>
      </c>
      <c r="AD10" s="65" t="s">
        <v>3</v>
      </c>
      <c r="AE10" s="65" t="s">
        <v>4</v>
      </c>
      <c r="AF10" s="65" t="s">
        <v>5</v>
      </c>
      <c r="AG10" s="65" t="s">
        <v>1</v>
      </c>
      <c r="AH10" s="65" t="s">
        <v>2</v>
      </c>
      <c r="AI10" s="65" t="s">
        <v>3</v>
      </c>
      <c r="AJ10" s="65" t="s">
        <v>4</v>
      </c>
      <c r="AK10" s="65" t="s">
        <v>5</v>
      </c>
      <c r="AL10" s="65" t="s">
        <v>1</v>
      </c>
      <c r="AM10" s="65" t="s">
        <v>2</v>
      </c>
      <c r="AN10" s="65" t="s">
        <v>3</v>
      </c>
      <c r="AO10" s="65" t="s">
        <v>4</v>
      </c>
      <c r="AP10" s="65" t="s">
        <v>5</v>
      </c>
      <c r="AQ10" s="65" t="s">
        <v>1</v>
      </c>
      <c r="AR10" s="65" t="s">
        <v>2</v>
      </c>
      <c r="AS10" s="65" t="s">
        <v>3</v>
      </c>
      <c r="AT10" s="65" t="s">
        <v>4</v>
      </c>
      <c r="AU10" s="65" t="s">
        <v>5</v>
      </c>
      <c r="AV10" s="65" t="s">
        <v>1</v>
      </c>
      <c r="AW10" s="65" t="s">
        <v>2</v>
      </c>
      <c r="AX10" s="65" t="s">
        <v>3</v>
      </c>
      <c r="AY10" s="65" t="s">
        <v>4</v>
      </c>
      <c r="AZ10" s="65" t="s">
        <v>5</v>
      </c>
      <c r="BA10" s="65" t="s">
        <v>6</v>
      </c>
    </row>
    <row r="11" spans="1:59" ht="15" customHeight="1" x14ac:dyDescent="0.25">
      <c r="A11" s="65"/>
      <c r="B11" s="66" t="s">
        <v>7</v>
      </c>
      <c r="C11" s="66" t="s">
        <v>8</v>
      </c>
      <c r="D11" s="66" t="s">
        <v>9</v>
      </c>
      <c r="E11" s="66" t="s">
        <v>10</v>
      </c>
      <c r="F11" s="66" t="s">
        <v>10</v>
      </c>
      <c r="G11" s="66" t="s">
        <v>10</v>
      </c>
      <c r="H11" s="66" t="s">
        <v>10</v>
      </c>
      <c r="I11" s="66" t="s">
        <v>10</v>
      </c>
      <c r="J11" s="66" t="s">
        <v>10</v>
      </c>
      <c r="K11" s="66" t="s">
        <v>10</v>
      </c>
      <c r="L11" s="66" t="s">
        <v>10</v>
      </c>
      <c r="M11" s="66" t="s">
        <v>10</v>
      </c>
      <c r="N11" s="66" t="s">
        <v>10</v>
      </c>
      <c r="O11" s="66" t="s">
        <v>10</v>
      </c>
      <c r="P11" s="66" t="s">
        <v>10</v>
      </c>
      <c r="Q11" s="66" t="s">
        <v>10</v>
      </c>
      <c r="R11" s="66" t="s">
        <v>10</v>
      </c>
      <c r="S11" s="66" t="s">
        <v>10</v>
      </c>
      <c r="T11" s="66" t="s">
        <v>11</v>
      </c>
      <c r="U11" s="66" t="s">
        <v>12</v>
      </c>
      <c r="V11" s="66" t="s">
        <v>13</v>
      </c>
      <c r="W11" s="66" t="s">
        <v>14</v>
      </c>
      <c r="X11" s="66" t="s">
        <v>15</v>
      </c>
      <c r="Y11" s="66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G11" t="s">
        <v>194</v>
      </c>
    </row>
    <row r="12" spans="1:59" ht="1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 x14ac:dyDescent="0.25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107161.11043999999</v>
      </c>
      <c r="AB13" s="7">
        <f>AB14</f>
        <v>28075.429049999999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 x14ac:dyDescent="0.25">
      <c r="A14" s="9" t="s">
        <v>203</v>
      </c>
      <c r="B14" s="35" t="s">
        <v>204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AA15+AA59+AA63+AA70+AA92+AA148+AA156+AA182+AA186</f>
        <v>107161.11043999999</v>
      </c>
      <c r="AB14" s="7">
        <f>AB15+AB59+AB63+AB70+AB92+AB148+AB156+AB182+AB186</f>
        <v>28075.429049999999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 x14ac:dyDescent="0.25">
      <c r="A15" s="9" t="s">
        <v>19</v>
      </c>
      <c r="B15" s="35" t="s">
        <v>204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AA16+AA35+AA43+AA46+AA40</f>
        <v>12696.575000000001</v>
      </c>
      <c r="AB15" s="7">
        <f>AB16+AB35+AB43+AB46+AB40</f>
        <v>5094.8606099999997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 x14ac:dyDescent="0.25">
      <c r="A16" s="9" t="s">
        <v>22</v>
      </c>
      <c r="B16" s="35" t="s">
        <v>204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10242.675000000001</v>
      </c>
      <c r="AB16" s="58">
        <f>AB17+AB19+AB23+AB25+AB27+AB29+AB31+AB33</f>
        <v>4432.9899100000002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 x14ac:dyDescent="0.25">
      <c r="A17" s="10" t="s">
        <v>24</v>
      </c>
      <c r="B17" s="30" t="s">
        <v>204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v>14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 x14ac:dyDescent="0.25">
      <c r="A18" s="15" t="s">
        <v>26</v>
      </c>
      <c r="B18" s="30" t="s">
        <v>204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14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194</v>
      </c>
    </row>
    <row r="19" spans="1:60" ht="34.15" customHeight="1" x14ac:dyDescent="0.25">
      <c r="A19" s="10" t="s">
        <v>28</v>
      </c>
      <c r="B19" s="30" t="s">
        <v>204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7713.5634900000005</v>
      </c>
      <c r="AB19" s="13">
        <f>AB20+AB21+AB22</f>
        <v>3550.5413600000002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 x14ac:dyDescent="0.25">
      <c r="A20" s="15" t="s">
        <v>30</v>
      </c>
      <c r="B20" s="30" t="s">
        <v>204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6239.5884900000001</v>
      </c>
      <c r="AB20" s="18">
        <v>2698.9895000000001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 x14ac:dyDescent="0.25">
      <c r="A21" s="15" t="s">
        <v>32</v>
      </c>
      <c r="B21" s="30" t="s">
        <v>204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1473.9749999999999</v>
      </c>
      <c r="AB21" s="18">
        <v>851.55186000000003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 x14ac:dyDescent="0.25">
      <c r="A22" s="15" t="s">
        <v>33</v>
      </c>
      <c r="B22" s="30" t="s">
        <v>204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 x14ac:dyDescent="0.25">
      <c r="A23" s="10" t="s">
        <v>35</v>
      </c>
      <c r="B23" s="30" t="s">
        <v>204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825</v>
      </c>
      <c r="AB23" s="13">
        <f>AB24</f>
        <v>80.524159999999995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 x14ac:dyDescent="0.25">
      <c r="A24" s="15" t="s">
        <v>37</v>
      </c>
      <c r="B24" s="30" t="s">
        <v>204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825</v>
      </c>
      <c r="AB24" s="18">
        <v>80.524159999999995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 x14ac:dyDescent="0.25">
      <c r="A25" s="10" t="s">
        <v>38</v>
      </c>
      <c r="B25" s="30" t="s">
        <v>204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1575.4115099999999</v>
      </c>
      <c r="AB25" s="13">
        <f>AB26</f>
        <v>748.57438999999999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 x14ac:dyDescent="0.25">
      <c r="A26" s="15" t="s">
        <v>40</v>
      </c>
      <c r="B26" s="30" t="s">
        <v>204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1575.4115099999999</v>
      </c>
      <c r="AB26" s="18">
        <v>748.57438999999999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 x14ac:dyDescent="0.25">
      <c r="A27" s="10" t="s">
        <v>41</v>
      </c>
      <c r="B27" s="30" t="s">
        <v>204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0</v>
      </c>
      <c r="AB27" s="13">
        <f>AB28</f>
        <v>0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 x14ac:dyDescent="0.25">
      <c r="A28" s="15" t="s">
        <v>43</v>
      </c>
      <c r="B28" s="30" t="s">
        <v>204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0</v>
      </c>
      <c r="AB28" s="13">
        <v>0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 x14ac:dyDescent="0.25">
      <c r="A29" s="10" t="s">
        <v>45</v>
      </c>
      <c r="B29" s="30" t="s">
        <v>204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23.7</v>
      </c>
      <c r="AB29" s="13">
        <f>AB30</f>
        <v>11.85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 x14ac:dyDescent="0.25">
      <c r="A30" s="15" t="s">
        <v>47</v>
      </c>
      <c r="B30" s="30" t="s">
        <v>204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23.7</v>
      </c>
      <c r="AB30" s="13">
        <v>11.85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 x14ac:dyDescent="0.25">
      <c r="A31" s="10" t="s">
        <v>48</v>
      </c>
      <c r="B31" s="30" t="s">
        <v>204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 x14ac:dyDescent="0.25">
      <c r="A32" s="15" t="s">
        <v>50</v>
      </c>
      <c r="B32" s="30" t="s">
        <v>204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 x14ac:dyDescent="0.25">
      <c r="A33" s="10" t="s">
        <v>51</v>
      </c>
      <c r="B33" s="30" t="s">
        <v>204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55</v>
      </c>
      <c r="AB33" s="13">
        <f>AB34</f>
        <v>27.5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 x14ac:dyDescent="0.25">
      <c r="A34" s="15" t="s">
        <v>53</v>
      </c>
      <c r="B34" s="30" t="s">
        <v>204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55</v>
      </c>
      <c r="AB34" s="18">
        <v>27.5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 x14ac:dyDescent="0.25">
      <c r="A35" s="9" t="s">
        <v>54</v>
      </c>
      <c r="B35" s="35" t="s">
        <v>204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719.4</v>
      </c>
      <c r="AB35" s="7">
        <f>AB36+AB38</f>
        <v>359.7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 x14ac:dyDescent="0.25">
      <c r="A36" s="10" t="s">
        <v>56</v>
      </c>
      <c r="B36" s="30" t="s">
        <v>204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37.4</v>
      </c>
      <c r="AB36" s="13">
        <f>AB37</f>
        <v>18.7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 x14ac:dyDescent="0.25">
      <c r="A37" s="15" t="s">
        <v>58</v>
      </c>
      <c r="B37" s="30" t="s">
        <v>204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37.4</v>
      </c>
      <c r="AB37" s="18">
        <v>18.7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 x14ac:dyDescent="0.25">
      <c r="A38" s="10" t="s">
        <v>59</v>
      </c>
      <c r="B38" s="30" t="s">
        <v>204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682</v>
      </c>
      <c r="AB38" s="13">
        <f>AB39</f>
        <v>341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 x14ac:dyDescent="0.25">
      <c r="A39" s="15" t="s">
        <v>61</v>
      </c>
      <c r="B39" s="30" t="s">
        <v>204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682</v>
      </c>
      <c r="AB39" s="18">
        <v>341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31.5" x14ac:dyDescent="0.25">
      <c r="A40" s="9" t="s">
        <v>244</v>
      </c>
      <c r="B40" s="35" t="s">
        <v>204</v>
      </c>
      <c r="C40" s="60" t="s">
        <v>20</v>
      </c>
      <c r="D40" s="35" t="s">
        <v>154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"/>
      <c r="W40" s="6"/>
      <c r="X40" s="6"/>
      <c r="Y40" s="6"/>
      <c r="Z40" s="9" t="s">
        <v>62</v>
      </c>
      <c r="AA40" s="7">
        <f>AA41</f>
        <v>1074</v>
      </c>
      <c r="AB40" s="7">
        <f>AB41</f>
        <v>0</v>
      </c>
      <c r="AC40" s="18"/>
      <c r="AD40" s="18"/>
      <c r="AE40" s="18"/>
      <c r="AF40" s="18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5"/>
    </row>
    <row r="41" spans="1:53" ht="48" customHeight="1" x14ac:dyDescent="0.25">
      <c r="A41" s="15" t="s">
        <v>245</v>
      </c>
      <c r="B41" s="30" t="s">
        <v>204</v>
      </c>
      <c r="C41" s="25" t="s">
        <v>20</v>
      </c>
      <c r="D41" s="30" t="s">
        <v>154</v>
      </c>
      <c r="E41" s="25" t="s">
        <v>246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17"/>
      <c r="Y41" s="17"/>
      <c r="Z41" s="15"/>
      <c r="AA41" s="18">
        <f>AA42</f>
        <v>1074</v>
      </c>
      <c r="AB41" s="18">
        <f>AB42</f>
        <v>0</v>
      </c>
      <c r="AC41" s="18"/>
      <c r="AD41" s="18"/>
      <c r="AE41" s="18"/>
      <c r="AF41" s="18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</row>
    <row r="42" spans="1:53" ht="15.75" x14ac:dyDescent="0.25">
      <c r="A42" s="15" t="s">
        <v>248</v>
      </c>
      <c r="B42" s="30" t="s">
        <v>204</v>
      </c>
      <c r="C42" s="25" t="s">
        <v>20</v>
      </c>
      <c r="D42" s="30" t="s">
        <v>154</v>
      </c>
      <c r="E42" s="25" t="s">
        <v>246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6" t="s">
        <v>247</v>
      </c>
      <c r="U42" s="16"/>
      <c r="V42" s="17"/>
      <c r="W42" s="17"/>
      <c r="X42" s="17"/>
      <c r="Y42" s="17"/>
      <c r="Z42" s="15"/>
      <c r="AA42" s="18">
        <v>1074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5"/>
    </row>
    <row r="43" spans="1:53" ht="17.100000000000001" customHeight="1" x14ac:dyDescent="0.25">
      <c r="A43" s="9" t="s">
        <v>62</v>
      </c>
      <c r="B43" s="35" t="s">
        <v>204</v>
      </c>
      <c r="C43" s="4" t="s">
        <v>20</v>
      </c>
      <c r="D43" s="35" t="s">
        <v>63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62</v>
      </c>
      <c r="AA43" s="7">
        <f>AA44</f>
        <v>80</v>
      </c>
      <c r="AB43" s="7">
        <f>AB44</f>
        <v>0</v>
      </c>
      <c r="AC43" s="7"/>
      <c r="AD43" s="7"/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5</v>
      </c>
      <c r="AR43" s="7"/>
      <c r="AS43" s="7"/>
      <c r="AT43" s="7"/>
      <c r="AU43" s="7"/>
      <c r="AV43" s="7">
        <v>5</v>
      </c>
      <c r="AW43" s="7"/>
      <c r="AX43" s="7"/>
      <c r="AY43" s="7"/>
      <c r="AZ43" s="7"/>
      <c r="BA43" s="9" t="s">
        <v>62</v>
      </c>
    </row>
    <row r="44" spans="1:53" ht="34.15" customHeight="1" x14ac:dyDescent="0.25">
      <c r="A44" s="10" t="s">
        <v>64</v>
      </c>
      <c r="B44" s="30" t="s">
        <v>204</v>
      </c>
      <c r="C44" s="11" t="s">
        <v>20</v>
      </c>
      <c r="D44" s="11" t="s">
        <v>63</v>
      </c>
      <c r="E44" s="11" t="s">
        <v>65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64</v>
      </c>
      <c r="AA44" s="13">
        <f>AA45</f>
        <v>80</v>
      </c>
      <c r="AB44" s="13">
        <f>AB45</f>
        <v>0</v>
      </c>
      <c r="AC44" s="13"/>
      <c r="AD44" s="13"/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5</v>
      </c>
      <c r="AR44" s="13"/>
      <c r="AS44" s="13"/>
      <c r="AT44" s="13"/>
      <c r="AU44" s="13"/>
      <c r="AV44" s="13">
        <v>5</v>
      </c>
      <c r="AW44" s="13"/>
      <c r="AX44" s="13"/>
      <c r="AY44" s="13"/>
      <c r="AZ44" s="13"/>
      <c r="BA44" s="10" t="s">
        <v>64</v>
      </c>
    </row>
    <row r="45" spans="1:53" ht="51.4" customHeight="1" x14ac:dyDescent="0.25">
      <c r="A45" s="15" t="s">
        <v>66</v>
      </c>
      <c r="B45" s="30" t="s">
        <v>204</v>
      </c>
      <c r="C45" s="16" t="s">
        <v>20</v>
      </c>
      <c r="D45" s="16" t="s">
        <v>63</v>
      </c>
      <c r="E45" s="16" t="s">
        <v>65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67</v>
      </c>
      <c r="U45" s="16"/>
      <c r="V45" s="17"/>
      <c r="W45" s="17"/>
      <c r="X45" s="17"/>
      <c r="Y45" s="17"/>
      <c r="Z45" s="15" t="s">
        <v>66</v>
      </c>
      <c r="AA45" s="18">
        <v>80</v>
      </c>
      <c r="AB45" s="18">
        <v>0</v>
      </c>
      <c r="AC45" s="18"/>
      <c r="AD45" s="18"/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5</v>
      </c>
      <c r="AR45" s="18"/>
      <c r="AS45" s="18"/>
      <c r="AT45" s="18"/>
      <c r="AU45" s="18"/>
      <c r="AV45" s="18">
        <v>5</v>
      </c>
      <c r="AW45" s="18"/>
      <c r="AX45" s="18"/>
      <c r="AY45" s="18"/>
      <c r="AZ45" s="18"/>
      <c r="BA45" s="15" t="s">
        <v>66</v>
      </c>
    </row>
    <row r="46" spans="1:53" ht="34.15" customHeight="1" x14ac:dyDescent="0.25">
      <c r="A46" s="9" t="s">
        <v>68</v>
      </c>
      <c r="B46" s="35" t="s">
        <v>204</v>
      </c>
      <c r="C46" s="4" t="s">
        <v>20</v>
      </c>
      <c r="D46" s="4" t="s">
        <v>69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"/>
      <c r="W46" s="6"/>
      <c r="X46" s="6"/>
      <c r="Y46" s="6"/>
      <c r="Z46" s="9" t="s">
        <v>68</v>
      </c>
      <c r="AA46" s="7">
        <f>AA47+AA49+AA51+AA55+AA57</f>
        <v>580.5</v>
      </c>
      <c r="AB46" s="7">
        <f>AB47+AB49+AB51+AB55+AB57</f>
        <v>302.17070000000001</v>
      </c>
      <c r="AC46" s="7"/>
      <c r="AD46" s="7">
        <v>3.5</v>
      </c>
      <c r="AE46" s="7"/>
      <c r="AF46" s="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7">
        <v>99.4</v>
      </c>
      <c r="AR46" s="7"/>
      <c r="AS46" s="7">
        <v>3.5</v>
      </c>
      <c r="AT46" s="7"/>
      <c r="AU46" s="7"/>
      <c r="AV46" s="7">
        <v>99.4</v>
      </c>
      <c r="AW46" s="7"/>
      <c r="AX46" s="7">
        <v>3.5</v>
      </c>
      <c r="AY46" s="7"/>
      <c r="AZ46" s="7"/>
      <c r="BA46" s="9" t="s">
        <v>68</v>
      </c>
    </row>
    <row r="47" spans="1:53" ht="63" x14ac:dyDescent="0.25">
      <c r="A47" s="10" t="s">
        <v>70</v>
      </c>
      <c r="B47" s="30" t="s">
        <v>204</v>
      </c>
      <c r="C47" s="11" t="s">
        <v>20</v>
      </c>
      <c r="D47" s="11" t="s">
        <v>69</v>
      </c>
      <c r="E47" s="11" t="s">
        <v>71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2"/>
      <c r="W47" s="12"/>
      <c r="X47" s="12"/>
      <c r="Y47" s="12"/>
      <c r="Z47" s="10" t="s">
        <v>70</v>
      </c>
      <c r="AA47" s="13">
        <f>AA48</f>
        <v>3.5</v>
      </c>
      <c r="AB47" s="13">
        <f>AB48</f>
        <v>0</v>
      </c>
      <c r="AC47" s="13"/>
      <c r="AD47" s="13">
        <v>3.5</v>
      </c>
      <c r="AE47" s="13"/>
      <c r="AF47" s="13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3">
        <v>3.5</v>
      </c>
      <c r="AR47" s="13"/>
      <c r="AS47" s="13">
        <v>3.5</v>
      </c>
      <c r="AT47" s="13"/>
      <c r="AU47" s="13"/>
      <c r="AV47" s="13">
        <v>3.5</v>
      </c>
      <c r="AW47" s="13"/>
      <c r="AX47" s="13">
        <v>3.5</v>
      </c>
      <c r="AY47" s="13"/>
      <c r="AZ47" s="13"/>
      <c r="BA47" s="10" t="s">
        <v>70</v>
      </c>
    </row>
    <row r="48" spans="1:53" ht="110.25" x14ac:dyDescent="0.25">
      <c r="A48" s="15" t="s">
        <v>72</v>
      </c>
      <c r="B48" s="30" t="s">
        <v>204</v>
      </c>
      <c r="C48" s="16" t="s">
        <v>20</v>
      </c>
      <c r="D48" s="16" t="s">
        <v>69</v>
      </c>
      <c r="E48" s="16" t="s">
        <v>71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 t="s">
        <v>27</v>
      </c>
      <c r="U48" s="16"/>
      <c r="V48" s="17"/>
      <c r="W48" s="17"/>
      <c r="X48" s="17"/>
      <c r="Y48" s="17"/>
      <c r="Z48" s="15" t="s">
        <v>72</v>
      </c>
      <c r="AA48" s="18">
        <v>3.5</v>
      </c>
      <c r="AB48" s="18">
        <v>0</v>
      </c>
      <c r="AC48" s="18"/>
      <c r="AD48" s="18">
        <v>3.5</v>
      </c>
      <c r="AE48" s="18"/>
      <c r="AF48" s="18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8">
        <v>3.5</v>
      </c>
      <c r="AR48" s="18"/>
      <c r="AS48" s="18">
        <v>3.5</v>
      </c>
      <c r="AT48" s="18"/>
      <c r="AU48" s="18"/>
      <c r="AV48" s="18">
        <v>3.5</v>
      </c>
      <c r="AW48" s="18"/>
      <c r="AX48" s="18">
        <v>3.5</v>
      </c>
      <c r="AY48" s="18"/>
      <c r="AZ48" s="18"/>
      <c r="BA48" s="15" t="s">
        <v>72</v>
      </c>
    </row>
    <row r="49" spans="1:61" ht="68.45" customHeight="1" x14ac:dyDescent="0.25">
      <c r="A49" s="10" t="s">
        <v>73</v>
      </c>
      <c r="B49" s="30" t="s">
        <v>204</v>
      </c>
      <c r="C49" s="11" t="s">
        <v>20</v>
      </c>
      <c r="D49" s="11" t="s">
        <v>69</v>
      </c>
      <c r="E49" s="11" t="s">
        <v>74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2"/>
      <c r="W49" s="12"/>
      <c r="X49" s="12"/>
      <c r="Y49" s="12"/>
      <c r="Z49" s="10" t="s">
        <v>73</v>
      </c>
      <c r="AA49" s="13">
        <v>0</v>
      </c>
      <c r="AB49" s="13">
        <f>AB50</f>
        <v>0</v>
      </c>
      <c r="AC49" s="13"/>
      <c r="AD49" s="13"/>
      <c r="AE49" s="13"/>
      <c r="AF49" s="13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0" t="s">
        <v>73</v>
      </c>
    </row>
    <row r="50" spans="1:61" ht="110.25" x14ac:dyDescent="0.25">
      <c r="A50" s="15" t="s">
        <v>75</v>
      </c>
      <c r="B50" s="30" t="s">
        <v>204</v>
      </c>
      <c r="C50" s="16" t="s">
        <v>20</v>
      </c>
      <c r="D50" s="16" t="s">
        <v>69</v>
      </c>
      <c r="E50" s="16" t="s">
        <v>74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27</v>
      </c>
      <c r="U50" s="16"/>
      <c r="V50" s="17"/>
      <c r="W50" s="17"/>
      <c r="X50" s="17"/>
      <c r="Y50" s="17"/>
      <c r="Z50" s="15" t="s">
        <v>75</v>
      </c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 t="s">
        <v>75</v>
      </c>
    </row>
    <row r="51" spans="1:61" ht="15.75" x14ac:dyDescent="0.25">
      <c r="A51" s="10" t="s">
        <v>76</v>
      </c>
      <c r="B51" s="30" t="s">
        <v>204</v>
      </c>
      <c r="C51" s="11" t="s">
        <v>20</v>
      </c>
      <c r="D51" s="11" t="s">
        <v>69</v>
      </c>
      <c r="E51" s="11" t="s">
        <v>77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2"/>
      <c r="W51" s="12"/>
      <c r="X51" s="12"/>
      <c r="Y51" s="12"/>
      <c r="Z51" s="10" t="s">
        <v>76</v>
      </c>
      <c r="AA51" s="13">
        <f>AA52+AA53</f>
        <v>50</v>
      </c>
      <c r="AB51" s="13">
        <f>AB52+AB53</f>
        <v>18</v>
      </c>
      <c r="AC51" s="13"/>
      <c r="AD51" s="13"/>
      <c r="AE51" s="13"/>
      <c r="AF51" s="13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3">
        <v>95.9</v>
      </c>
      <c r="AR51" s="13"/>
      <c r="AS51" s="13"/>
      <c r="AT51" s="13"/>
      <c r="AU51" s="13"/>
      <c r="AV51" s="13">
        <v>95.9</v>
      </c>
      <c r="AW51" s="13"/>
      <c r="AX51" s="13"/>
      <c r="AY51" s="13"/>
      <c r="AZ51" s="13"/>
      <c r="BA51" s="10" t="s">
        <v>76</v>
      </c>
    </row>
    <row r="52" spans="1:61" ht="63" x14ac:dyDescent="0.25">
      <c r="A52" s="15" t="s">
        <v>78</v>
      </c>
      <c r="B52" s="30" t="s">
        <v>204</v>
      </c>
      <c r="C52" s="16" t="s">
        <v>20</v>
      </c>
      <c r="D52" s="16" t="s">
        <v>69</v>
      </c>
      <c r="E52" s="26" t="s">
        <v>77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 t="s">
        <v>27</v>
      </c>
      <c r="U52" s="16"/>
      <c r="V52" s="17"/>
      <c r="W52" s="17"/>
      <c r="X52" s="17"/>
      <c r="Y52" s="17"/>
      <c r="Z52" s="15" t="s">
        <v>78</v>
      </c>
      <c r="AA52" s="18">
        <v>50</v>
      </c>
      <c r="AB52" s="18">
        <v>18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>
        <v>82.9</v>
      </c>
      <c r="AR52" s="18"/>
      <c r="AS52" s="18"/>
      <c r="AT52" s="18"/>
      <c r="AU52" s="18"/>
      <c r="AV52" s="18">
        <v>82.9</v>
      </c>
      <c r="AW52" s="18"/>
      <c r="AX52" s="18"/>
      <c r="AY52" s="18"/>
      <c r="AZ52" s="18"/>
      <c r="BA52" s="15" t="s">
        <v>78</v>
      </c>
    </row>
    <row r="53" spans="1:61" ht="68.45" customHeight="1" x14ac:dyDescent="0.25">
      <c r="A53" s="15" t="s">
        <v>199</v>
      </c>
      <c r="B53" s="30" t="s">
        <v>204</v>
      </c>
      <c r="C53" s="16" t="s">
        <v>20</v>
      </c>
      <c r="D53" s="16" t="s">
        <v>69</v>
      </c>
      <c r="E53" s="16" t="s">
        <v>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 t="s">
        <v>198</v>
      </c>
      <c r="U53" s="16"/>
      <c r="V53" s="17"/>
      <c r="W53" s="17"/>
      <c r="X53" s="17"/>
      <c r="Y53" s="17"/>
      <c r="Z53" s="15"/>
      <c r="AA53" s="18">
        <v>0</v>
      </c>
      <c r="AB53" s="18">
        <v>0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 x14ac:dyDescent="0.25">
      <c r="A54" s="15" t="s">
        <v>79</v>
      </c>
      <c r="B54" s="30" t="s">
        <v>204</v>
      </c>
      <c r="C54" s="16" t="s">
        <v>20</v>
      </c>
      <c r="D54" s="16" t="s">
        <v>69</v>
      </c>
      <c r="E54" s="16" t="s">
        <v>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34</v>
      </c>
      <c r="U54" s="16"/>
      <c r="V54" s="17"/>
      <c r="W54" s="17"/>
      <c r="X54" s="17"/>
      <c r="Y54" s="17"/>
      <c r="Z54" s="15" t="s">
        <v>79</v>
      </c>
      <c r="AA54" s="18">
        <v>0</v>
      </c>
      <c r="AB54" s="18"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>
        <v>13</v>
      </c>
      <c r="AR54" s="18"/>
      <c r="AS54" s="18"/>
      <c r="AT54" s="18"/>
      <c r="AU54" s="18"/>
      <c r="AV54" s="18">
        <v>13</v>
      </c>
      <c r="AW54" s="18"/>
      <c r="AX54" s="18"/>
      <c r="AY54" s="18"/>
      <c r="AZ54" s="18"/>
      <c r="BA54" s="15" t="s">
        <v>79</v>
      </c>
      <c r="BI54" t="s">
        <v>194</v>
      </c>
    </row>
    <row r="55" spans="1:61" ht="34.15" customHeight="1" x14ac:dyDescent="0.25">
      <c r="A55" s="15" t="s">
        <v>205</v>
      </c>
      <c r="B55" s="30" t="s">
        <v>204</v>
      </c>
      <c r="C55" s="26" t="s">
        <v>20</v>
      </c>
      <c r="D55" s="26" t="s">
        <v>69</v>
      </c>
      <c r="E55" s="26" t="s">
        <v>206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  <c r="W55" s="17"/>
      <c r="X55" s="17"/>
      <c r="Y55" s="17"/>
      <c r="Z55" s="15"/>
      <c r="AA55" s="18">
        <f>AA56</f>
        <v>515</v>
      </c>
      <c r="AB55" s="18">
        <f>AB56</f>
        <v>277.69069999999999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34.15" customHeight="1" x14ac:dyDescent="0.25">
      <c r="A56" s="15" t="s">
        <v>207</v>
      </c>
      <c r="B56" s="30" t="s">
        <v>204</v>
      </c>
      <c r="C56" s="26" t="s">
        <v>20</v>
      </c>
      <c r="D56" s="26" t="s">
        <v>69</v>
      </c>
      <c r="E56" s="26" t="s">
        <v>206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6" t="s">
        <v>27</v>
      </c>
      <c r="U56" s="16"/>
      <c r="V56" s="17"/>
      <c r="W56" s="17"/>
      <c r="X56" s="17"/>
      <c r="Y56" s="17"/>
      <c r="Z56" s="15"/>
      <c r="AA56" s="18">
        <v>515</v>
      </c>
      <c r="AB56" s="18">
        <v>277.69069999999999</v>
      </c>
      <c r="AC56" s="18"/>
      <c r="AD56" s="18"/>
      <c r="AE56" s="18"/>
      <c r="AF56" s="18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5"/>
    </row>
    <row r="57" spans="1:61" ht="34.15" customHeight="1" x14ac:dyDescent="0.25">
      <c r="A57" s="15" t="s">
        <v>205</v>
      </c>
      <c r="B57" s="30" t="s">
        <v>204</v>
      </c>
      <c r="C57" s="26" t="s">
        <v>20</v>
      </c>
      <c r="D57" s="26" t="s">
        <v>69</v>
      </c>
      <c r="E57" s="26" t="s">
        <v>206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/>
      <c r="U57" s="16"/>
      <c r="V57" s="17"/>
      <c r="W57" s="17"/>
      <c r="X57" s="17"/>
      <c r="Y57" s="17"/>
      <c r="Z57" s="15"/>
      <c r="AA57" s="18">
        <f>AA58</f>
        <v>12</v>
      </c>
      <c r="AB57" s="18">
        <f>AB58</f>
        <v>6.48</v>
      </c>
      <c r="AC57" s="18"/>
      <c r="AD57" s="18"/>
      <c r="AE57" s="18"/>
      <c r="AF57" s="18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</row>
    <row r="58" spans="1:61" ht="34.15" customHeight="1" x14ac:dyDescent="0.25">
      <c r="A58" s="15" t="s">
        <v>79</v>
      </c>
      <c r="B58" s="30" t="s">
        <v>204</v>
      </c>
      <c r="C58" s="26" t="s">
        <v>20</v>
      </c>
      <c r="D58" s="26" t="s">
        <v>69</v>
      </c>
      <c r="E58" s="26" t="s">
        <v>206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 t="s">
        <v>34</v>
      </c>
      <c r="U58" s="16"/>
      <c r="V58" s="17"/>
      <c r="W58" s="17"/>
      <c r="X58" s="17"/>
      <c r="Y58" s="17"/>
      <c r="Z58" s="15"/>
      <c r="AA58" s="18">
        <v>12</v>
      </c>
      <c r="AB58" s="18">
        <v>6.48</v>
      </c>
      <c r="AC58" s="18"/>
      <c r="AD58" s="18"/>
      <c r="AE58" s="18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5"/>
    </row>
    <row r="59" spans="1:61" ht="17.100000000000001" customHeight="1" x14ac:dyDescent="0.25">
      <c r="A59" s="9" t="s">
        <v>80</v>
      </c>
      <c r="B59" s="35" t="s">
        <v>204</v>
      </c>
      <c r="C59" s="4" t="s">
        <v>81</v>
      </c>
      <c r="D59" s="4" t="s">
        <v>21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6"/>
      <c r="W59" s="6"/>
      <c r="X59" s="6"/>
      <c r="Y59" s="6"/>
      <c r="Z59" s="9" t="s">
        <v>80</v>
      </c>
      <c r="AA59" s="7">
        <f t="shared" ref="AA59:AB61" si="0">AA60</f>
        <v>346.4</v>
      </c>
      <c r="AB59" s="7">
        <f>AB60</f>
        <v>149.52342999999999</v>
      </c>
      <c r="AC59" s="7">
        <v>297.39999999999998</v>
      </c>
      <c r="AD59" s="7"/>
      <c r="AE59" s="7"/>
      <c r="AF59" s="7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7">
        <v>297.39999999999998</v>
      </c>
      <c r="AR59" s="7">
        <v>297.39999999999998</v>
      </c>
      <c r="AS59" s="7"/>
      <c r="AT59" s="7"/>
      <c r="AU59" s="7"/>
      <c r="AV59" s="7"/>
      <c r="AW59" s="7"/>
      <c r="AX59" s="7"/>
      <c r="AY59" s="7"/>
      <c r="AZ59" s="7"/>
      <c r="BA59" s="9" t="s">
        <v>80</v>
      </c>
    </row>
    <row r="60" spans="1:61" ht="34.15" customHeight="1" x14ac:dyDescent="0.25">
      <c r="A60" s="9" t="s">
        <v>82</v>
      </c>
      <c r="B60" s="35" t="s">
        <v>204</v>
      </c>
      <c r="C60" s="4" t="s">
        <v>81</v>
      </c>
      <c r="D60" s="4" t="s">
        <v>83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82</v>
      </c>
      <c r="AA60" s="7">
        <f t="shared" si="0"/>
        <v>346.4</v>
      </c>
      <c r="AB60" s="7">
        <f>AB61</f>
        <v>149.52342999999999</v>
      </c>
      <c r="AC60" s="7">
        <v>297.39999999999998</v>
      </c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297.39999999999998</v>
      </c>
      <c r="AR60" s="7">
        <v>297.39999999999998</v>
      </c>
      <c r="AS60" s="7"/>
      <c r="AT60" s="7"/>
      <c r="AU60" s="7"/>
      <c r="AV60" s="7"/>
      <c r="AW60" s="7"/>
      <c r="AX60" s="7"/>
      <c r="AY60" s="7"/>
      <c r="AZ60" s="7"/>
      <c r="BA60" s="9" t="s">
        <v>82</v>
      </c>
    </row>
    <row r="61" spans="1:61" ht="47.25" x14ac:dyDescent="0.25">
      <c r="A61" s="10" t="s">
        <v>84</v>
      </c>
      <c r="B61" s="30" t="s">
        <v>204</v>
      </c>
      <c r="C61" s="11" t="s">
        <v>81</v>
      </c>
      <c r="D61" s="11" t="s">
        <v>83</v>
      </c>
      <c r="E61" s="11" t="s">
        <v>85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2"/>
      <c r="W61" s="12"/>
      <c r="X61" s="12"/>
      <c r="Y61" s="12"/>
      <c r="Z61" s="10" t="s">
        <v>84</v>
      </c>
      <c r="AA61" s="13">
        <f t="shared" si="0"/>
        <v>346.4</v>
      </c>
      <c r="AB61" s="13">
        <f t="shared" si="0"/>
        <v>149.52342999999999</v>
      </c>
      <c r="AC61" s="13">
        <v>297.39999999999998</v>
      </c>
      <c r="AD61" s="13"/>
      <c r="AE61" s="13"/>
      <c r="AF61" s="13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3">
        <v>297.39999999999998</v>
      </c>
      <c r="AR61" s="13">
        <v>297.39999999999998</v>
      </c>
      <c r="AS61" s="13"/>
      <c r="AT61" s="13"/>
      <c r="AU61" s="13"/>
      <c r="AV61" s="13"/>
      <c r="AW61" s="13"/>
      <c r="AX61" s="13"/>
      <c r="AY61" s="13"/>
      <c r="AZ61" s="13"/>
      <c r="BA61" s="10" t="s">
        <v>84</v>
      </c>
    </row>
    <row r="62" spans="1:61" ht="102.6" customHeight="1" x14ac:dyDescent="0.25">
      <c r="A62" s="15" t="s">
        <v>86</v>
      </c>
      <c r="B62" s="30" t="s">
        <v>204</v>
      </c>
      <c r="C62" s="16" t="s">
        <v>81</v>
      </c>
      <c r="D62" s="16" t="s">
        <v>83</v>
      </c>
      <c r="E62" s="16" t="s">
        <v>85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 t="s">
        <v>31</v>
      </c>
      <c r="U62" s="16"/>
      <c r="V62" s="17"/>
      <c r="W62" s="17"/>
      <c r="X62" s="17"/>
      <c r="Y62" s="17"/>
      <c r="Z62" s="15" t="s">
        <v>86</v>
      </c>
      <c r="AA62" s="18">
        <v>346.4</v>
      </c>
      <c r="AB62" s="18">
        <v>149.52342999999999</v>
      </c>
      <c r="AC62" s="18">
        <v>297.39999999999998</v>
      </c>
      <c r="AD62" s="18"/>
      <c r="AE62" s="18"/>
      <c r="AF62" s="18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8">
        <v>297.39999999999998</v>
      </c>
      <c r="AR62" s="18">
        <v>297.39999999999998</v>
      </c>
      <c r="AS62" s="18"/>
      <c r="AT62" s="18"/>
      <c r="AU62" s="18"/>
      <c r="AV62" s="18"/>
      <c r="AW62" s="18"/>
      <c r="AX62" s="18"/>
      <c r="AY62" s="18"/>
      <c r="AZ62" s="18"/>
      <c r="BA62" s="15" t="s">
        <v>86</v>
      </c>
    </row>
    <row r="63" spans="1:61" ht="51.4" customHeight="1" x14ac:dyDescent="0.25">
      <c r="A63" s="9" t="s">
        <v>87</v>
      </c>
      <c r="B63" s="35" t="s">
        <v>204</v>
      </c>
      <c r="C63" s="35" t="s">
        <v>83</v>
      </c>
      <c r="D63" s="35" t="s">
        <v>21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45"/>
      <c r="W63" s="45"/>
      <c r="X63" s="45"/>
      <c r="Y63" s="45"/>
      <c r="Z63" s="36" t="s">
        <v>87</v>
      </c>
      <c r="AA63" s="37">
        <f>AA64+AA67</f>
        <v>20</v>
      </c>
      <c r="AB63" s="7">
        <f>AB64+AB67</f>
        <v>0</v>
      </c>
      <c r="AC63" s="7"/>
      <c r="AD63" s="7"/>
      <c r="AE63" s="7"/>
      <c r="AF63" s="7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7">
        <v>10</v>
      </c>
      <c r="AR63" s="7"/>
      <c r="AS63" s="7"/>
      <c r="AT63" s="7"/>
      <c r="AU63" s="7"/>
      <c r="AV63" s="7">
        <v>10</v>
      </c>
      <c r="AW63" s="7"/>
      <c r="AX63" s="7"/>
      <c r="AY63" s="7"/>
      <c r="AZ63" s="7"/>
      <c r="BA63" s="9" t="s">
        <v>87</v>
      </c>
    </row>
    <row r="64" spans="1:61" ht="17.100000000000001" customHeight="1" x14ac:dyDescent="0.25">
      <c r="A64" s="9" t="s">
        <v>88</v>
      </c>
      <c r="B64" s="35" t="s">
        <v>204</v>
      </c>
      <c r="C64" s="4" t="s">
        <v>83</v>
      </c>
      <c r="D64" s="4" t="s">
        <v>89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88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88</v>
      </c>
    </row>
    <row r="65" spans="1:53" ht="63" x14ac:dyDescent="0.25">
      <c r="A65" s="10" t="s">
        <v>195</v>
      </c>
      <c r="B65" s="30" t="s">
        <v>204</v>
      </c>
      <c r="C65" s="11" t="s">
        <v>83</v>
      </c>
      <c r="D65" s="11" t="s">
        <v>89</v>
      </c>
      <c r="E65" s="11" t="s">
        <v>196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 x14ac:dyDescent="0.25">
      <c r="A66" s="15" t="s">
        <v>197</v>
      </c>
      <c r="B66" s="30" t="s">
        <v>204</v>
      </c>
      <c r="C66" s="16" t="s">
        <v>83</v>
      </c>
      <c r="D66" s="16" t="s">
        <v>89</v>
      </c>
      <c r="E66" s="16" t="s">
        <v>196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63" x14ac:dyDescent="0.25">
      <c r="A67" s="9" t="s">
        <v>93</v>
      </c>
      <c r="B67" s="35" t="s">
        <v>204</v>
      </c>
      <c r="C67" s="4" t="s">
        <v>83</v>
      </c>
      <c r="D67" s="4" t="s">
        <v>94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93</v>
      </c>
      <c r="AA67" s="7">
        <f>AA68</f>
        <v>10</v>
      </c>
      <c r="AB67" s="7">
        <f>AB68</f>
        <v>0</v>
      </c>
      <c r="AC67" s="7"/>
      <c r="AD67" s="7"/>
      <c r="AE67" s="7"/>
      <c r="AF67" s="7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5</v>
      </c>
      <c r="AR67" s="7"/>
      <c r="AS67" s="7"/>
      <c r="AT67" s="7"/>
      <c r="AU67" s="7"/>
      <c r="AV67" s="7">
        <v>5</v>
      </c>
      <c r="AW67" s="7"/>
      <c r="AX67" s="7"/>
      <c r="AY67" s="7"/>
      <c r="AZ67" s="7"/>
      <c r="BA67" s="9" t="s">
        <v>93</v>
      </c>
    </row>
    <row r="68" spans="1:53" ht="63" x14ac:dyDescent="0.25">
      <c r="A68" s="10" t="s">
        <v>90</v>
      </c>
      <c r="B68" s="30" t="s">
        <v>204</v>
      </c>
      <c r="C68" s="11" t="s">
        <v>83</v>
      </c>
      <c r="D68" s="11" t="s">
        <v>94</v>
      </c>
      <c r="E68" s="11" t="s">
        <v>91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2"/>
      <c r="W68" s="12"/>
      <c r="X68" s="12"/>
      <c r="Y68" s="12"/>
      <c r="Z68" s="10" t="s">
        <v>90</v>
      </c>
      <c r="AA68" s="13">
        <f>AA69</f>
        <v>10</v>
      </c>
      <c r="AB68" s="13">
        <f>AB69</f>
        <v>0</v>
      </c>
      <c r="AC68" s="13"/>
      <c r="AD68" s="13"/>
      <c r="AE68" s="13"/>
      <c r="AF68" s="13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3">
        <v>5</v>
      </c>
      <c r="AR68" s="13"/>
      <c r="AS68" s="13"/>
      <c r="AT68" s="13"/>
      <c r="AU68" s="13"/>
      <c r="AV68" s="13">
        <v>5</v>
      </c>
      <c r="AW68" s="13"/>
      <c r="AX68" s="13"/>
      <c r="AY68" s="13"/>
      <c r="AZ68" s="13"/>
      <c r="BA68" s="10" t="s">
        <v>90</v>
      </c>
    </row>
    <row r="69" spans="1:53" ht="110.25" x14ac:dyDescent="0.25">
      <c r="A69" s="24" t="s">
        <v>92</v>
      </c>
      <c r="B69" s="30" t="s">
        <v>204</v>
      </c>
      <c r="C69" s="16" t="s">
        <v>83</v>
      </c>
      <c r="D69" s="16" t="s">
        <v>94</v>
      </c>
      <c r="E69" s="16" t="s">
        <v>91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 t="s">
        <v>27</v>
      </c>
      <c r="U69" s="16"/>
      <c r="V69" s="17"/>
      <c r="W69" s="17"/>
      <c r="X69" s="17"/>
      <c r="Y69" s="17"/>
      <c r="Z69" s="15" t="s">
        <v>92</v>
      </c>
      <c r="AA69" s="18">
        <v>10</v>
      </c>
      <c r="AB69" s="18">
        <v>0</v>
      </c>
      <c r="AC69" s="18"/>
      <c r="AD69" s="18"/>
      <c r="AE69" s="18"/>
      <c r="AF69" s="18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8">
        <v>5</v>
      </c>
      <c r="AR69" s="18"/>
      <c r="AS69" s="18"/>
      <c r="AT69" s="18"/>
      <c r="AU69" s="18"/>
      <c r="AV69" s="18">
        <v>5</v>
      </c>
      <c r="AW69" s="18"/>
      <c r="AX69" s="18"/>
      <c r="AY69" s="18"/>
      <c r="AZ69" s="18"/>
      <c r="BA69" s="15" t="s">
        <v>92</v>
      </c>
    </row>
    <row r="70" spans="1:53" ht="17.100000000000001" customHeight="1" x14ac:dyDescent="0.25">
      <c r="A70" s="41" t="s">
        <v>95</v>
      </c>
      <c r="B70" s="35" t="s">
        <v>204</v>
      </c>
      <c r="C70" s="4" t="s">
        <v>23</v>
      </c>
      <c r="D70" s="4" t="s">
        <v>21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"/>
      <c r="W70" s="6"/>
      <c r="X70" s="6"/>
      <c r="Y70" s="6"/>
      <c r="Z70" s="9" t="s">
        <v>95</v>
      </c>
      <c r="AA70" s="7">
        <f>AA71+AA86</f>
        <v>24668.622650000001</v>
      </c>
      <c r="AB70" s="7">
        <f>AB71+AB86</f>
        <v>1072.2</v>
      </c>
      <c r="AC70" s="7"/>
      <c r="AD70" s="7">
        <v>40000</v>
      </c>
      <c r="AE70" s="7"/>
      <c r="AF70" s="7">
        <v>6589.1</v>
      </c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7">
        <v>14604.5</v>
      </c>
      <c r="AR70" s="7"/>
      <c r="AS70" s="7">
        <v>7103.9</v>
      </c>
      <c r="AT70" s="7"/>
      <c r="AU70" s="7">
        <v>284.60000000000002</v>
      </c>
      <c r="AV70" s="7">
        <v>7204.7</v>
      </c>
      <c r="AW70" s="7"/>
      <c r="AX70" s="7"/>
      <c r="AY70" s="7"/>
      <c r="AZ70" s="7"/>
      <c r="BA70" s="9" t="s">
        <v>95</v>
      </c>
    </row>
    <row r="71" spans="1:53" ht="34.15" customHeight="1" x14ac:dyDescent="0.25">
      <c r="A71" s="41" t="s">
        <v>96</v>
      </c>
      <c r="B71" s="35" t="s">
        <v>204</v>
      </c>
      <c r="C71" s="4" t="s">
        <v>23</v>
      </c>
      <c r="D71" s="4" t="s">
        <v>89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9" t="s">
        <v>96</v>
      </c>
      <c r="AA71" s="7">
        <f>AA73+AA74+AA77+AA79+AA83+AA81+AA85</f>
        <v>23763.622650000001</v>
      </c>
      <c r="AB71" s="7">
        <f>AB73+AB74+AB77+AB79+AB83+AB81</f>
        <v>1015.2</v>
      </c>
      <c r="AC71" s="7"/>
      <c r="AD71" s="7"/>
      <c r="AE71" s="7"/>
      <c r="AF71" s="7">
        <v>4483.8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7">
        <v>7194.7</v>
      </c>
      <c r="AR71" s="7"/>
      <c r="AS71" s="7"/>
      <c r="AT71" s="7"/>
      <c r="AU71" s="7"/>
      <c r="AV71" s="7">
        <v>7194.7</v>
      </c>
      <c r="AW71" s="7"/>
      <c r="AX71" s="7"/>
      <c r="AY71" s="7"/>
      <c r="AZ71" s="7"/>
      <c r="BA71" s="9" t="s">
        <v>96</v>
      </c>
    </row>
    <row r="72" spans="1:53" ht="34.15" customHeight="1" x14ac:dyDescent="0.25">
      <c r="A72" s="24" t="s">
        <v>97</v>
      </c>
      <c r="B72" s="30" t="s">
        <v>204</v>
      </c>
      <c r="C72" s="11" t="s">
        <v>23</v>
      </c>
      <c r="D72" s="11" t="s">
        <v>89</v>
      </c>
      <c r="E72" s="25" t="s">
        <v>251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2"/>
      <c r="W72" s="12"/>
      <c r="X72" s="12"/>
      <c r="Y72" s="12"/>
      <c r="Z72" s="10" t="s">
        <v>97</v>
      </c>
      <c r="AA72" s="13">
        <f>AA73</f>
        <v>1105</v>
      </c>
      <c r="AB72" s="13">
        <f>AB73</f>
        <v>966</v>
      </c>
      <c r="AC72" s="13"/>
      <c r="AD72" s="13"/>
      <c r="AE72" s="13"/>
      <c r="AF72" s="13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3">
        <v>2260.9</v>
      </c>
      <c r="AR72" s="13"/>
      <c r="AS72" s="13"/>
      <c r="AT72" s="13"/>
      <c r="AU72" s="13"/>
      <c r="AV72" s="13">
        <v>2260.9</v>
      </c>
      <c r="AW72" s="13"/>
      <c r="AX72" s="13"/>
      <c r="AY72" s="13"/>
      <c r="AZ72" s="13"/>
      <c r="BA72" s="10" t="s">
        <v>97</v>
      </c>
    </row>
    <row r="73" spans="1:53" ht="78.75" x14ac:dyDescent="0.25">
      <c r="A73" s="24" t="s">
        <v>98</v>
      </c>
      <c r="B73" s="30" t="s">
        <v>204</v>
      </c>
      <c r="C73" s="16" t="s">
        <v>23</v>
      </c>
      <c r="D73" s="16" t="s">
        <v>89</v>
      </c>
      <c r="E73" s="26" t="s">
        <v>251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s">
        <v>27</v>
      </c>
      <c r="U73" s="16"/>
      <c r="V73" s="17"/>
      <c r="W73" s="17"/>
      <c r="X73" s="17"/>
      <c r="Y73" s="17"/>
      <c r="Z73" s="15" t="s">
        <v>98</v>
      </c>
      <c r="AA73" s="18">
        <v>1105</v>
      </c>
      <c r="AB73" s="18">
        <v>966</v>
      </c>
      <c r="AC73" s="18"/>
      <c r="AD73" s="18"/>
      <c r="AE73" s="18"/>
      <c r="AF73" s="18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8">
        <v>2260.9</v>
      </c>
      <c r="AR73" s="18"/>
      <c r="AS73" s="18"/>
      <c r="AT73" s="18"/>
      <c r="AU73" s="18"/>
      <c r="AV73" s="18">
        <v>2260.9</v>
      </c>
      <c r="AW73" s="18"/>
      <c r="AX73" s="18"/>
      <c r="AY73" s="18"/>
      <c r="AZ73" s="18"/>
      <c r="BA73" s="15" t="s">
        <v>98</v>
      </c>
    </row>
    <row r="74" spans="1:53" ht="31.5" x14ac:dyDescent="0.25">
      <c r="A74" s="24" t="s">
        <v>99</v>
      </c>
      <c r="B74" s="30" t="s">
        <v>204</v>
      </c>
      <c r="C74" s="11" t="s">
        <v>23</v>
      </c>
      <c r="D74" s="11" t="s">
        <v>89</v>
      </c>
      <c r="E74" s="25" t="s">
        <v>252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2"/>
      <c r="W74" s="12"/>
      <c r="X74" s="12"/>
      <c r="Y74" s="12"/>
      <c r="Z74" s="10" t="s">
        <v>99</v>
      </c>
      <c r="AA74" s="13">
        <f>AA75+AA76</f>
        <v>4267.13933</v>
      </c>
      <c r="AB74" s="13">
        <f>AB75+AB76</f>
        <v>49.2</v>
      </c>
      <c r="AC74" s="13"/>
      <c r="AD74" s="13"/>
      <c r="AE74" s="13"/>
      <c r="AF74" s="13">
        <v>1883.8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>
        <v>2333.8000000000002</v>
      </c>
      <c r="AR74" s="13"/>
      <c r="AS74" s="13"/>
      <c r="AT74" s="13"/>
      <c r="AU74" s="13"/>
      <c r="AV74" s="13">
        <v>2333.8000000000002</v>
      </c>
      <c r="AW74" s="13"/>
      <c r="AX74" s="13"/>
      <c r="AY74" s="13"/>
      <c r="AZ74" s="13"/>
      <c r="BA74" s="10" t="s">
        <v>99</v>
      </c>
    </row>
    <row r="75" spans="1:53" ht="78.75" x14ac:dyDescent="0.25">
      <c r="A75" s="24" t="s">
        <v>100</v>
      </c>
      <c r="B75" s="30" t="s">
        <v>204</v>
      </c>
      <c r="C75" s="16" t="s">
        <v>23</v>
      </c>
      <c r="D75" s="16" t="s">
        <v>89</v>
      </c>
      <c r="E75" s="26" t="s">
        <v>252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100</v>
      </c>
      <c r="AA75" s="18">
        <v>4267.13933</v>
      </c>
      <c r="AB75" s="18">
        <v>49.2</v>
      </c>
      <c r="AC75" s="18"/>
      <c r="AD75" s="18"/>
      <c r="AE75" s="18"/>
      <c r="AF75" s="18">
        <v>1883.8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2333.8000000000002</v>
      </c>
      <c r="AR75" s="18"/>
      <c r="AS75" s="18"/>
      <c r="AT75" s="18"/>
      <c r="AU75" s="18"/>
      <c r="AV75" s="18">
        <v>2333.8000000000002</v>
      </c>
      <c r="AW75" s="18"/>
      <c r="AX75" s="18"/>
      <c r="AY75" s="18"/>
      <c r="AZ75" s="18"/>
      <c r="BA75" s="15" t="s">
        <v>100</v>
      </c>
    </row>
    <row r="76" spans="1:53" ht="85.5" customHeight="1" x14ac:dyDescent="0.25">
      <c r="A76" s="10" t="s">
        <v>221</v>
      </c>
      <c r="B76" s="30" t="s">
        <v>204</v>
      </c>
      <c r="C76" s="11" t="s">
        <v>23</v>
      </c>
      <c r="D76" s="11" t="s">
        <v>89</v>
      </c>
      <c r="E76" s="16" t="s">
        <v>252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5" t="s">
        <v>220</v>
      </c>
      <c r="U76" s="11"/>
      <c r="V76" s="12"/>
      <c r="W76" s="12"/>
      <c r="X76" s="12"/>
      <c r="Y76" s="12"/>
      <c r="Z76" s="10" t="s">
        <v>101</v>
      </c>
      <c r="AA76" s="13">
        <v>0</v>
      </c>
      <c r="AB76" s="13">
        <v>0</v>
      </c>
      <c r="AC76" s="13"/>
      <c r="AD76" s="13"/>
      <c r="AE76" s="13"/>
      <c r="AF76" s="13">
        <v>600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3">
        <v>600</v>
      </c>
      <c r="AR76" s="13"/>
      <c r="AS76" s="13"/>
      <c r="AT76" s="13"/>
      <c r="AU76" s="13"/>
      <c r="AV76" s="13">
        <v>600</v>
      </c>
      <c r="AW76" s="13"/>
      <c r="AX76" s="13"/>
      <c r="AY76" s="13"/>
      <c r="AZ76" s="13"/>
      <c r="BA76" s="10" t="s">
        <v>101</v>
      </c>
    </row>
    <row r="77" spans="1:53" ht="85.5" customHeight="1" x14ac:dyDescent="0.25">
      <c r="A77" s="10" t="s">
        <v>265</v>
      </c>
      <c r="B77" s="30" t="s">
        <v>204</v>
      </c>
      <c r="C77" s="16" t="s">
        <v>23</v>
      </c>
      <c r="D77" s="16" t="s">
        <v>89</v>
      </c>
      <c r="E77" s="11" t="s">
        <v>264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5"/>
      <c r="U77" s="11"/>
      <c r="V77" s="12"/>
      <c r="W77" s="12"/>
      <c r="X77" s="12"/>
      <c r="Y77" s="12"/>
      <c r="Z77" s="10"/>
      <c r="AA77" s="13">
        <f>AA78</f>
        <v>14988.58332</v>
      </c>
      <c r="AB77" s="13">
        <f>AB78</f>
        <v>0</v>
      </c>
      <c r="AC77" s="13"/>
      <c r="AD77" s="13"/>
      <c r="AE77" s="13"/>
      <c r="AF77" s="13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0"/>
    </row>
    <row r="78" spans="1:53" ht="141.75" x14ac:dyDescent="0.25">
      <c r="A78" s="15" t="s">
        <v>266</v>
      </c>
      <c r="B78" s="30" t="s">
        <v>204</v>
      </c>
      <c r="C78" s="16" t="s">
        <v>23</v>
      </c>
      <c r="D78" s="16" t="s">
        <v>89</v>
      </c>
      <c r="E78" s="11" t="s">
        <v>264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 t="s">
        <v>27</v>
      </c>
      <c r="U78" s="16"/>
      <c r="V78" s="17"/>
      <c r="W78" s="17"/>
      <c r="X78" s="17"/>
      <c r="Y78" s="17"/>
      <c r="Z78" s="15" t="s">
        <v>102</v>
      </c>
      <c r="AA78" s="18">
        <v>14988.58332</v>
      </c>
      <c r="AB78" s="18">
        <v>0</v>
      </c>
      <c r="AC78" s="18"/>
      <c r="AD78" s="18"/>
      <c r="AE78" s="18"/>
      <c r="AF78" s="18">
        <v>600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>
        <v>600</v>
      </c>
      <c r="AR78" s="18"/>
      <c r="AS78" s="18"/>
      <c r="AT78" s="18"/>
      <c r="AU78" s="18"/>
      <c r="AV78" s="18">
        <v>600</v>
      </c>
      <c r="AW78" s="18"/>
      <c r="AX78" s="18"/>
      <c r="AY78" s="18"/>
      <c r="AZ78" s="18"/>
      <c r="BA78" s="15" t="s">
        <v>102</v>
      </c>
    </row>
    <row r="79" spans="1:53" ht="47.25" x14ac:dyDescent="0.25">
      <c r="A79" s="23" t="s">
        <v>224</v>
      </c>
      <c r="B79" s="30" t="s">
        <v>204</v>
      </c>
      <c r="C79" s="16" t="s">
        <v>23</v>
      </c>
      <c r="D79" s="16" t="s">
        <v>89</v>
      </c>
      <c r="E79" s="11" t="s">
        <v>103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  <c r="W79" s="17"/>
      <c r="X79" s="17"/>
      <c r="Y79" s="17"/>
      <c r="Z79" s="15"/>
      <c r="AA79" s="18">
        <v>0</v>
      </c>
      <c r="AB79" s="1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78.75" x14ac:dyDescent="0.25">
      <c r="A80" s="29" t="s">
        <v>104</v>
      </c>
      <c r="B80" s="30" t="s">
        <v>204</v>
      </c>
      <c r="C80" s="16" t="s">
        <v>23</v>
      </c>
      <c r="D80" s="16" t="s">
        <v>89</v>
      </c>
      <c r="E80" s="11" t="s">
        <v>103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 t="s">
        <v>27</v>
      </c>
      <c r="U80" s="16"/>
      <c r="V80" s="17"/>
      <c r="W80" s="17"/>
      <c r="X80" s="17"/>
      <c r="Y80" s="17"/>
      <c r="Z80" s="15" t="s">
        <v>104</v>
      </c>
      <c r="AA80" s="18">
        <v>0</v>
      </c>
      <c r="AB80" s="18">
        <v>0</v>
      </c>
      <c r="AC80" s="18"/>
      <c r="AD80" s="18"/>
      <c r="AE80" s="18"/>
      <c r="AF80" s="18">
        <v>2000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>
        <v>2000</v>
      </c>
      <c r="AR80" s="18"/>
      <c r="AS80" s="18"/>
      <c r="AT80" s="18"/>
      <c r="AU80" s="18"/>
      <c r="AV80" s="18">
        <v>2000</v>
      </c>
      <c r="AW80" s="18"/>
      <c r="AX80" s="18"/>
      <c r="AY80" s="18"/>
      <c r="AZ80" s="18"/>
      <c r="BA80" s="15" t="s">
        <v>104</v>
      </c>
    </row>
    <row r="81" spans="1:56" ht="90" customHeight="1" x14ac:dyDescent="0.25">
      <c r="A81" s="57" t="s">
        <v>230</v>
      </c>
      <c r="B81" s="30" t="s">
        <v>204</v>
      </c>
      <c r="C81" s="33" t="s">
        <v>23</v>
      </c>
      <c r="D81" s="33" t="s">
        <v>89</v>
      </c>
      <c r="E81" s="30" t="s">
        <v>229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24"/>
      <c r="AA81" s="28">
        <f>AA82</f>
        <v>0</v>
      </c>
      <c r="AB81" s="28">
        <f>AB82</f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78.75" x14ac:dyDescent="0.25">
      <c r="A82" s="24" t="s">
        <v>104</v>
      </c>
      <c r="B82" s="30" t="s">
        <v>204</v>
      </c>
      <c r="C82" s="33" t="s">
        <v>23</v>
      </c>
      <c r="D82" s="33" t="s">
        <v>89</v>
      </c>
      <c r="E82" s="30" t="s">
        <v>229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 t="s">
        <v>27</v>
      </c>
      <c r="U82" s="33"/>
      <c r="V82" s="34"/>
      <c r="W82" s="34"/>
      <c r="X82" s="34"/>
      <c r="Y82" s="34"/>
      <c r="Z82" s="24"/>
      <c r="AA82" s="28">
        <v>0</v>
      </c>
      <c r="AB82" s="2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132" customHeight="1" x14ac:dyDescent="0.25">
      <c r="A83" s="31" t="s">
        <v>148</v>
      </c>
      <c r="B83" s="30" t="s">
        <v>204</v>
      </c>
      <c r="C83" s="16" t="s">
        <v>23</v>
      </c>
      <c r="D83" s="16" t="s">
        <v>89</v>
      </c>
      <c r="E83" s="26" t="s">
        <v>149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/>
      <c r="U83" s="16"/>
      <c r="V83" s="17"/>
      <c r="W83" s="17"/>
      <c r="X83" s="17"/>
      <c r="Y83" s="17"/>
      <c r="Z83" s="15"/>
      <c r="AA83" s="18">
        <f>AA84</f>
        <v>1920.4</v>
      </c>
      <c r="AB83" s="32">
        <f>AB84</f>
        <v>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5" customHeight="1" x14ac:dyDescent="0.25">
      <c r="A84" s="15" t="s">
        <v>207</v>
      </c>
      <c r="B84" s="30" t="s">
        <v>204</v>
      </c>
      <c r="C84" s="16" t="s">
        <v>23</v>
      </c>
      <c r="D84" s="16" t="s">
        <v>89</v>
      </c>
      <c r="E84" s="26" t="s">
        <v>149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6" t="s">
        <v>27</v>
      </c>
      <c r="U84" s="16"/>
      <c r="V84" s="17"/>
      <c r="W84" s="17"/>
      <c r="X84" s="17"/>
      <c r="Y84" s="17"/>
      <c r="Z84" s="15"/>
      <c r="AA84" s="18">
        <v>1920.4</v>
      </c>
      <c r="AB84" s="18">
        <v>0</v>
      </c>
      <c r="AC84" s="18"/>
      <c r="AD84" s="18"/>
      <c r="AE84" s="18"/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5"/>
    </row>
    <row r="85" spans="1:56" ht="35.25" customHeight="1" x14ac:dyDescent="0.25">
      <c r="A85" s="24" t="s">
        <v>207</v>
      </c>
      <c r="B85" s="30" t="s">
        <v>204</v>
      </c>
      <c r="C85" s="16" t="s">
        <v>23</v>
      </c>
      <c r="D85" s="16" t="s">
        <v>89</v>
      </c>
      <c r="E85" s="26" t="s">
        <v>151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6" t="s">
        <v>27</v>
      </c>
      <c r="U85" s="16"/>
      <c r="V85" s="17"/>
      <c r="W85" s="17"/>
      <c r="X85" s="17"/>
      <c r="Y85" s="17"/>
      <c r="Z85" s="15"/>
      <c r="AA85" s="18">
        <v>1482.5</v>
      </c>
      <c r="AB85" s="18">
        <v>0</v>
      </c>
      <c r="AC85" s="18"/>
      <c r="AD85" s="18"/>
      <c r="AE85" s="18"/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5"/>
    </row>
    <row r="86" spans="1:56" ht="34.15" customHeight="1" x14ac:dyDescent="0.25">
      <c r="A86" s="9" t="s">
        <v>105</v>
      </c>
      <c r="B86" s="35" t="s">
        <v>204</v>
      </c>
      <c r="C86" s="35" t="s">
        <v>23</v>
      </c>
      <c r="D86" s="35" t="s">
        <v>106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6"/>
      <c r="W86" s="6"/>
      <c r="X86" s="6"/>
      <c r="Y86" s="6"/>
      <c r="Z86" s="9" t="s">
        <v>105</v>
      </c>
      <c r="AA86" s="7">
        <f>AA88+AA90</f>
        <v>905</v>
      </c>
      <c r="AB86" s="7">
        <f>AB88+AB90</f>
        <v>57</v>
      </c>
      <c r="AC86" s="7"/>
      <c r="AD86" s="7">
        <v>40000</v>
      </c>
      <c r="AE86" s="7"/>
      <c r="AF86" s="7">
        <v>2105.3000000000002</v>
      </c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>
        <v>7409.8</v>
      </c>
      <c r="AR86" s="7"/>
      <c r="AS86" s="7">
        <v>7103.9</v>
      </c>
      <c r="AT86" s="7"/>
      <c r="AU86" s="7">
        <v>284.60000000000002</v>
      </c>
      <c r="AV86" s="7">
        <v>10</v>
      </c>
      <c r="AW86" s="7"/>
      <c r="AX86" s="7"/>
      <c r="AY86" s="7"/>
      <c r="AZ86" s="7"/>
      <c r="BA86" s="9" t="s">
        <v>105</v>
      </c>
    </row>
    <row r="87" spans="1:56" ht="34.15" customHeight="1" x14ac:dyDescent="0.25">
      <c r="A87" s="9" t="s">
        <v>232</v>
      </c>
      <c r="B87" s="35" t="s">
        <v>204</v>
      </c>
      <c r="C87" s="25" t="s">
        <v>23</v>
      </c>
      <c r="D87" s="25" t="s">
        <v>106</v>
      </c>
      <c r="E87" s="30" t="s">
        <v>223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6"/>
      <c r="W87" s="6"/>
      <c r="X87" s="6"/>
      <c r="Y87" s="6"/>
      <c r="Z87" s="9"/>
      <c r="AA87" s="7">
        <f>AA88</f>
        <v>5</v>
      </c>
      <c r="AB87" s="7">
        <f>AB88</f>
        <v>0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34.15" customHeight="1" x14ac:dyDescent="0.25">
      <c r="A88" s="23" t="s">
        <v>110</v>
      </c>
      <c r="B88" s="30" t="s">
        <v>204</v>
      </c>
      <c r="C88" s="25" t="s">
        <v>23</v>
      </c>
      <c r="D88" s="25" t="s">
        <v>106</v>
      </c>
      <c r="E88" s="25" t="s">
        <v>111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2"/>
      <c r="V88" s="6"/>
      <c r="W88" s="6"/>
      <c r="X88" s="6"/>
      <c r="Y88" s="6"/>
      <c r="Z88" s="9"/>
      <c r="AA88" s="27">
        <f>AA89</f>
        <v>5</v>
      </c>
      <c r="AB88" s="27">
        <f>AB89</f>
        <v>0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47.25" x14ac:dyDescent="0.25">
      <c r="A89" s="15" t="s">
        <v>207</v>
      </c>
      <c r="B89" s="30" t="s">
        <v>204</v>
      </c>
      <c r="C89" s="26" t="s">
        <v>23</v>
      </c>
      <c r="D89" s="26" t="s">
        <v>106</v>
      </c>
      <c r="E89" s="25" t="s">
        <v>111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27</v>
      </c>
      <c r="U89" s="22"/>
      <c r="V89" s="6"/>
      <c r="W89" s="6"/>
      <c r="X89" s="6"/>
      <c r="Y89" s="6"/>
      <c r="Z89" s="9"/>
      <c r="AA89" s="28">
        <v>5</v>
      </c>
      <c r="AB89" s="28">
        <v>0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41.25" customHeight="1" x14ac:dyDescent="0.25">
      <c r="A90" s="44" t="s">
        <v>225</v>
      </c>
      <c r="B90" s="35" t="s">
        <v>204</v>
      </c>
      <c r="C90" s="42" t="s">
        <v>23</v>
      </c>
      <c r="D90" s="42" t="s">
        <v>106</v>
      </c>
      <c r="E90" s="42" t="s">
        <v>222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3"/>
      <c r="W90" s="43"/>
      <c r="X90" s="43"/>
      <c r="Y90" s="43"/>
      <c r="Z90" s="44"/>
      <c r="AA90" s="37">
        <f>AA91</f>
        <v>900</v>
      </c>
      <c r="AB90" s="37">
        <f>AB91</f>
        <v>57</v>
      </c>
      <c r="AC90" s="7"/>
      <c r="AD90" s="7"/>
      <c r="AE90" s="7"/>
      <c r="AF90" s="7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9"/>
    </row>
    <row r="91" spans="1:56" ht="47.25" x14ac:dyDescent="0.25">
      <c r="A91" s="15" t="s">
        <v>207</v>
      </c>
      <c r="B91" s="30"/>
      <c r="C91" s="26" t="s">
        <v>23</v>
      </c>
      <c r="D91" s="26" t="s">
        <v>106</v>
      </c>
      <c r="E91" s="25" t="s">
        <v>222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 t="s">
        <v>27</v>
      </c>
      <c r="U91" s="40"/>
      <c r="V91" s="6"/>
      <c r="W91" s="6"/>
      <c r="X91" s="6"/>
      <c r="Y91" s="6"/>
      <c r="Z91" s="9"/>
      <c r="AA91" s="28">
        <v>900</v>
      </c>
      <c r="AB91" s="28">
        <v>57</v>
      </c>
      <c r="AC91" s="7"/>
      <c r="AD91" s="7"/>
      <c r="AE91" s="7"/>
      <c r="AF91" s="7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9"/>
    </row>
    <row r="92" spans="1:56" ht="34.15" customHeight="1" x14ac:dyDescent="0.25">
      <c r="A92" s="9" t="s">
        <v>112</v>
      </c>
      <c r="B92" s="35" t="s">
        <v>204</v>
      </c>
      <c r="C92" s="4" t="s">
        <v>113</v>
      </c>
      <c r="D92" s="4" t="s">
        <v>21</v>
      </c>
      <c r="E92" s="3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6"/>
      <c r="W92" s="6"/>
      <c r="X92" s="6"/>
      <c r="Y92" s="6"/>
      <c r="Z92" s="9" t="s">
        <v>112</v>
      </c>
      <c r="AA92" s="7">
        <f>AA93+AA103+AA117</f>
        <v>27022.152790000004</v>
      </c>
      <c r="AB92" s="7">
        <f>AB93+AB103+AB117</f>
        <v>7303.0732900000003</v>
      </c>
      <c r="AC92" s="7"/>
      <c r="AD92" s="7">
        <v>25019.200000000001</v>
      </c>
      <c r="AE92" s="7"/>
      <c r="AF92" s="7">
        <v>2039.8</v>
      </c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>
        <v>326.2</v>
      </c>
      <c r="AR92" s="7"/>
      <c r="AS92" s="7"/>
      <c r="AT92" s="7"/>
      <c r="AU92" s="7"/>
      <c r="AV92" s="7">
        <v>326.2</v>
      </c>
      <c r="AW92" s="7"/>
      <c r="AX92" s="7"/>
      <c r="AY92" s="7"/>
      <c r="AZ92" s="7"/>
      <c r="BA92" s="9" t="s">
        <v>112</v>
      </c>
    </row>
    <row r="93" spans="1:56" ht="17.100000000000001" customHeight="1" x14ac:dyDescent="0.25">
      <c r="A93" s="36" t="s">
        <v>114</v>
      </c>
      <c r="B93" s="35" t="s">
        <v>204</v>
      </c>
      <c r="C93" s="35" t="s">
        <v>113</v>
      </c>
      <c r="D93" s="35" t="s">
        <v>20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45"/>
      <c r="W93" s="45"/>
      <c r="X93" s="45"/>
      <c r="Y93" s="45"/>
      <c r="Z93" s="36" t="s">
        <v>114</v>
      </c>
      <c r="AA93" s="37">
        <f>AA94</f>
        <v>734</v>
      </c>
      <c r="AB93" s="37">
        <f>AB94</f>
        <v>309.78687000000002</v>
      </c>
      <c r="AC93" s="46"/>
      <c r="AD93" s="46"/>
      <c r="AE93" s="46"/>
      <c r="AF93" s="46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6">
        <v>326.2</v>
      </c>
      <c r="AR93" s="46"/>
      <c r="AS93" s="46"/>
      <c r="AT93" s="46"/>
      <c r="AU93" s="46"/>
      <c r="AV93" s="46">
        <v>326.2</v>
      </c>
      <c r="AW93" s="46"/>
      <c r="AX93" s="46"/>
      <c r="AY93" s="46"/>
      <c r="AZ93" s="46"/>
      <c r="BA93" s="48" t="s">
        <v>114</v>
      </c>
      <c r="BB93" s="49"/>
      <c r="BC93" s="49"/>
      <c r="BD93" s="49"/>
    </row>
    <row r="94" spans="1:56" ht="45" customHeight="1" x14ac:dyDescent="0.25">
      <c r="A94" s="24" t="s">
        <v>119</v>
      </c>
      <c r="B94" s="30" t="s">
        <v>204</v>
      </c>
      <c r="C94" s="30" t="s">
        <v>113</v>
      </c>
      <c r="D94" s="30" t="s">
        <v>20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45"/>
      <c r="W94" s="45"/>
      <c r="X94" s="45"/>
      <c r="Y94" s="45"/>
      <c r="Z94" s="36"/>
      <c r="AA94" s="27">
        <f>AA95+AA97+AA100+AA102</f>
        <v>734</v>
      </c>
      <c r="AB94" s="27">
        <f>AB95+AB97+AB100+AB102</f>
        <v>309.78687000000002</v>
      </c>
      <c r="AC94" s="46"/>
      <c r="AD94" s="46"/>
      <c r="AE94" s="46"/>
      <c r="AF94" s="46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8"/>
      <c r="BB94" s="49"/>
      <c r="BC94" s="49"/>
      <c r="BD94" s="49"/>
    </row>
    <row r="95" spans="1:56" ht="43.5" customHeight="1" x14ac:dyDescent="0.25">
      <c r="A95" s="24" t="s">
        <v>207</v>
      </c>
      <c r="B95" s="30" t="s">
        <v>204</v>
      </c>
      <c r="C95" s="30" t="s">
        <v>113</v>
      </c>
      <c r="D95" s="30" t="s">
        <v>20</v>
      </c>
      <c r="E95" s="30" t="s">
        <v>208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 t="s">
        <v>27</v>
      </c>
      <c r="U95" s="30"/>
      <c r="V95" s="50"/>
      <c r="W95" s="50"/>
      <c r="X95" s="50"/>
      <c r="Y95" s="50"/>
      <c r="Z95" s="23"/>
      <c r="AA95" s="27">
        <f>AA96</f>
        <v>0</v>
      </c>
      <c r="AB95" s="27">
        <f>AB96</f>
        <v>0</v>
      </c>
      <c r="AC95" s="46"/>
      <c r="AD95" s="46"/>
      <c r="AE95" s="46"/>
      <c r="AF95" s="46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8"/>
      <c r="BB95" s="49"/>
      <c r="BC95" s="49"/>
      <c r="BD95" s="49"/>
    </row>
    <row r="96" spans="1:56" ht="47.25" x14ac:dyDescent="0.25">
      <c r="A96" s="23" t="s">
        <v>115</v>
      </c>
      <c r="B96" s="30" t="s">
        <v>204</v>
      </c>
      <c r="C96" s="30" t="s">
        <v>113</v>
      </c>
      <c r="D96" s="30" t="s">
        <v>20</v>
      </c>
      <c r="E96" s="30" t="s">
        <v>208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50"/>
      <c r="W96" s="50"/>
      <c r="X96" s="50"/>
      <c r="Y96" s="50"/>
      <c r="Z96" s="23" t="s">
        <v>115</v>
      </c>
      <c r="AA96" s="27">
        <v>0</v>
      </c>
      <c r="AB96" s="27">
        <v>0</v>
      </c>
      <c r="AC96" s="51"/>
      <c r="AD96" s="51"/>
      <c r="AE96" s="51"/>
      <c r="AF96" s="51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1">
        <v>326.2</v>
      </c>
      <c r="AR96" s="51"/>
      <c r="AS96" s="51"/>
      <c r="AT96" s="51"/>
      <c r="AU96" s="51"/>
      <c r="AV96" s="51">
        <v>326.2</v>
      </c>
      <c r="AW96" s="51"/>
      <c r="AX96" s="51"/>
      <c r="AY96" s="51"/>
      <c r="AZ96" s="51"/>
      <c r="BA96" s="53" t="s">
        <v>115</v>
      </c>
      <c r="BB96" s="49"/>
      <c r="BC96" s="49"/>
      <c r="BD96" s="49"/>
    </row>
    <row r="97" spans="1:56" ht="63" x14ac:dyDescent="0.25">
      <c r="A97" s="24" t="s">
        <v>117</v>
      </c>
      <c r="B97" s="30" t="s">
        <v>204</v>
      </c>
      <c r="C97" s="33" t="s">
        <v>113</v>
      </c>
      <c r="D97" s="33" t="s">
        <v>20</v>
      </c>
      <c r="E97" s="30" t="s">
        <v>116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34</v>
      </c>
      <c r="U97" s="33"/>
      <c r="V97" s="34"/>
      <c r="W97" s="34"/>
      <c r="X97" s="34"/>
      <c r="Y97" s="34"/>
      <c r="Z97" s="24" t="s">
        <v>117</v>
      </c>
      <c r="AA97" s="28">
        <f>AA98</f>
        <v>734</v>
      </c>
      <c r="AB97" s="28">
        <f>AB98</f>
        <v>309.78687000000002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>
        <v>326.2</v>
      </c>
      <c r="AR97" s="54"/>
      <c r="AS97" s="54"/>
      <c r="AT97" s="54"/>
      <c r="AU97" s="54"/>
      <c r="AV97" s="54">
        <v>326.2</v>
      </c>
      <c r="AW97" s="54"/>
      <c r="AX97" s="54"/>
      <c r="AY97" s="54"/>
      <c r="AZ97" s="54"/>
      <c r="BA97" s="56" t="s">
        <v>117</v>
      </c>
      <c r="BB97" s="49"/>
      <c r="BC97" s="49"/>
      <c r="BD97" s="49"/>
    </row>
    <row r="98" spans="1:56" ht="15.75" x14ac:dyDescent="0.25">
      <c r="A98" s="24" t="s">
        <v>122</v>
      </c>
      <c r="B98" s="30" t="s">
        <v>204</v>
      </c>
      <c r="C98" s="33" t="s">
        <v>113</v>
      </c>
      <c r="D98" s="33" t="s">
        <v>20</v>
      </c>
      <c r="E98" s="33" t="s">
        <v>116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v>734</v>
      </c>
      <c r="AB98" s="28">
        <v>309.78687000000002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37.5" customHeight="1" x14ac:dyDescent="0.25">
      <c r="A99" s="24" t="s">
        <v>226</v>
      </c>
      <c r="B99" s="30" t="s">
        <v>204</v>
      </c>
      <c r="C99" s="33" t="s">
        <v>113</v>
      </c>
      <c r="D99" s="33" t="s">
        <v>20</v>
      </c>
      <c r="E99" s="33" t="s">
        <v>209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9"/>
      <c r="U99" s="33"/>
      <c r="V99" s="34"/>
      <c r="W99" s="34"/>
      <c r="X99" s="34"/>
      <c r="Y99" s="34"/>
      <c r="Z99" s="24"/>
      <c r="AA99" s="28">
        <v>0</v>
      </c>
      <c r="AB99" s="28">
        <f>AB100</f>
        <v>0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63" customHeight="1" x14ac:dyDescent="0.25">
      <c r="A100" s="24" t="s">
        <v>227</v>
      </c>
      <c r="B100" s="30" t="s">
        <v>204</v>
      </c>
      <c r="C100" s="33" t="s">
        <v>113</v>
      </c>
      <c r="D100" s="33" t="s">
        <v>20</v>
      </c>
      <c r="E100" s="33" t="s">
        <v>209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125</v>
      </c>
      <c r="U100" s="33"/>
      <c r="V100" s="34"/>
      <c r="W100" s="34"/>
      <c r="X100" s="34"/>
      <c r="Y100" s="34"/>
      <c r="Z100" s="24"/>
      <c r="AA100" s="28">
        <v>0</v>
      </c>
      <c r="AB100" s="28">
        <v>0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41.25" customHeight="1" x14ac:dyDescent="0.25">
      <c r="A101" s="24" t="s">
        <v>119</v>
      </c>
      <c r="B101" s="30" t="s">
        <v>204</v>
      </c>
      <c r="C101" s="33" t="s">
        <v>113</v>
      </c>
      <c r="D101" s="33" t="s">
        <v>20</v>
      </c>
      <c r="E101" s="33" t="s">
        <v>228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4"/>
      <c r="Z101" s="24"/>
      <c r="AA101" s="28">
        <f>AA102</f>
        <v>0</v>
      </c>
      <c r="AB101" s="28">
        <f>AB102</f>
        <v>0</v>
      </c>
      <c r="AC101" s="54"/>
      <c r="AD101" s="54"/>
      <c r="AE101" s="54"/>
      <c r="AF101" s="5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6"/>
      <c r="BB101" s="49"/>
      <c r="BC101" s="49"/>
      <c r="BD101" s="49"/>
    </row>
    <row r="102" spans="1:56" ht="63" customHeight="1" x14ac:dyDescent="0.25">
      <c r="A102" s="24" t="s">
        <v>207</v>
      </c>
      <c r="B102" s="30" t="s">
        <v>204</v>
      </c>
      <c r="C102" s="33" t="s">
        <v>113</v>
      </c>
      <c r="D102" s="33" t="s">
        <v>20</v>
      </c>
      <c r="E102" s="33" t="s">
        <v>228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 t="s">
        <v>27</v>
      </c>
      <c r="U102" s="33"/>
      <c r="V102" s="34"/>
      <c r="W102" s="34"/>
      <c r="X102" s="34"/>
      <c r="Y102" s="34"/>
      <c r="Z102" s="24"/>
      <c r="AA102" s="28">
        <v>0</v>
      </c>
      <c r="AB102" s="28">
        <v>0</v>
      </c>
      <c r="AC102" s="54"/>
      <c r="AD102" s="54"/>
      <c r="AE102" s="54"/>
      <c r="AF102" s="5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6"/>
      <c r="BB102" s="49"/>
      <c r="BC102" s="49"/>
      <c r="BD102" s="49"/>
    </row>
    <row r="103" spans="1:56" ht="17.100000000000001" customHeight="1" x14ac:dyDescent="0.25">
      <c r="A103" s="36" t="s">
        <v>118</v>
      </c>
      <c r="B103" s="35" t="s">
        <v>204</v>
      </c>
      <c r="C103" s="35" t="s">
        <v>113</v>
      </c>
      <c r="D103" s="35" t="s">
        <v>81</v>
      </c>
      <c r="E103" s="33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45"/>
      <c r="W103" s="45"/>
      <c r="X103" s="45"/>
      <c r="Y103" s="45"/>
      <c r="Z103" s="36" t="s">
        <v>118</v>
      </c>
      <c r="AA103" s="37">
        <f>AA105+AA108+AA110+AA112+AA114+AA115+AA116</f>
        <v>1451.5792999999999</v>
      </c>
      <c r="AB103" s="37">
        <f>AB105+AB108+AB110+AB112+AB114+AB115+AB116</f>
        <v>28.901339999999998</v>
      </c>
      <c r="AC103" s="46"/>
      <c r="AD103" s="46">
        <v>12895</v>
      </c>
      <c r="AE103" s="46"/>
      <c r="AF103" s="46">
        <v>385.2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8" t="s">
        <v>118</v>
      </c>
      <c r="BB103" s="49"/>
      <c r="BC103" s="49"/>
      <c r="BD103" s="49"/>
    </row>
    <row r="104" spans="1:56" ht="63" customHeight="1" x14ac:dyDescent="0.25">
      <c r="A104" s="61" t="s">
        <v>120</v>
      </c>
      <c r="B104" s="30" t="s">
        <v>204</v>
      </c>
      <c r="C104" s="11" t="s">
        <v>113</v>
      </c>
      <c r="D104" s="11" t="s">
        <v>81</v>
      </c>
      <c r="E104" s="25" t="s">
        <v>253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2"/>
      <c r="W104" s="12"/>
      <c r="X104" s="12"/>
      <c r="Y104" s="12"/>
      <c r="Z104" s="10" t="s">
        <v>120</v>
      </c>
      <c r="AA104" s="13">
        <f>AA105</f>
        <v>50</v>
      </c>
      <c r="AB104" s="13">
        <v>0</v>
      </c>
      <c r="AC104" s="13"/>
      <c r="AD104" s="13"/>
      <c r="AE104" s="13"/>
      <c r="AF104" s="13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0" t="s">
        <v>120</v>
      </c>
    </row>
    <row r="105" spans="1:56" ht="110.25" x14ac:dyDescent="0.25">
      <c r="A105" s="62" t="s">
        <v>121</v>
      </c>
      <c r="B105" s="30" t="s">
        <v>204</v>
      </c>
      <c r="C105" s="16" t="s">
        <v>113</v>
      </c>
      <c r="D105" s="16" t="s">
        <v>81</v>
      </c>
      <c r="E105" s="25" t="s">
        <v>253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 t="s">
        <v>27</v>
      </c>
      <c r="U105" s="16"/>
      <c r="V105" s="17"/>
      <c r="W105" s="17"/>
      <c r="X105" s="17"/>
      <c r="Y105" s="17"/>
      <c r="Z105" s="15" t="s">
        <v>121</v>
      </c>
      <c r="AA105" s="18">
        <v>50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 t="s">
        <v>121</v>
      </c>
    </row>
    <row r="106" spans="1:56" ht="47.25" x14ac:dyDescent="0.25">
      <c r="A106" s="61" t="s">
        <v>200</v>
      </c>
      <c r="B106" s="30" t="s">
        <v>204</v>
      </c>
      <c r="C106" s="11" t="s">
        <v>113</v>
      </c>
      <c r="D106" s="11" t="s">
        <v>81</v>
      </c>
      <c r="E106" s="26" t="s">
        <v>253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/>
      <c r="W106" s="17"/>
      <c r="X106" s="17"/>
      <c r="Y106" s="17"/>
      <c r="Z106" s="15"/>
      <c r="AA106" s="18">
        <v>100</v>
      </c>
      <c r="AB106" s="18">
        <v>0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110.25" x14ac:dyDescent="0.25">
      <c r="A107" s="29" t="s">
        <v>202</v>
      </c>
      <c r="B107" s="30" t="s">
        <v>204</v>
      </c>
      <c r="C107" s="16" t="s">
        <v>113</v>
      </c>
      <c r="D107" s="16" t="s">
        <v>81</v>
      </c>
      <c r="E107" s="25" t="s">
        <v>201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 t="s">
        <v>27</v>
      </c>
      <c r="U107" s="16"/>
      <c r="V107" s="17"/>
      <c r="W107" s="17"/>
      <c r="X107" s="17"/>
      <c r="Y107" s="17"/>
      <c r="Z107" s="15"/>
      <c r="AA107" s="18">
        <v>0</v>
      </c>
      <c r="AB107" s="18">
        <v>0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7.5" customHeight="1" x14ac:dyDescent="0.25">
      <c r="A108" s="29" t="s">
        <v>119</v>
      </c>
      <c r="B108" s="30" t="s">
        <v>204</v>
      </c>
      <c r="C108" s="16" t="s">
        <v>113</v>
      </c>
      <c r="D108" s="16" t="s">
        <v>81</v>
      </c>
      <c r="E108" s="26" t="s">
        <v>201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7"/>
      <c r="Z108" s="15"/>
      <c r="AA108" s="18">
        <v>0</v>
      </c>
      <c r="AB108" s="18">
        <v>0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6" ht="60.75" customHeight="1" x14ac:dyDescent="0.25">
      <c r="A109" s="29" t="s">
        <v>207</v>
      </c>
      <c r="B109" s="30" t="s">
        <v>204</v>
      </c>
      <c r="C109" s="16" t="s">
        <v>113</v>
      </c>
      <c r="D109" s="16" t="s">
        <v>81</v>
      </c>
      <c r="E109" s="26" t="s">
        <v>219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6" t="s">
        <v>27</v>
      </c>
      <c r="U109" s="16"/>
      <c r="V109" s="17"/>
      <c r="W109" s="17"/>
      <c r="X109" s="17"/>
      <c r="Y109" s="17"/>
      <c r="Z109" s="15"/>
      <c r="AA109" s="18">
        <f>AA110</f>
        <v>265.29399999999998</v>
      </c>
      <c r="AB109" s="18">
        <f>AB110</f>
        <v>15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6" ht="34.15" customHeight="1" x14ac:dyDescent="0.25">
      <c r="A110" s="10" t="s">
        <v>122</v>
      </c>
      <c r="B110" s="30" t="s">
        <v>204</v>
      </c>
      <c r="C110" s="11" t="s">
        <v>113</v>
      </c>
      <c r="D110" s="11" t="s">
        <v>81</v>
      </c>
      <c r="E110" s="26" t="s">
        <v>219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12"/>
      <c r="X110" s="12"/>
      <c r="Y110" s="12"/>
      <c r="Z110" s="10" t="s">
        <v>122</v>
      </c>
      <c r="AA110" s="13">
        <v>265.29399999999998</v>
      </c>
      <c r="AB110" s="13">
        <v>15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122</v>
      </c>
    </row>
    <row r="111" spans="1:56" ht="94.5" x14ac:dyDescent="0.25">
      <c r="A111" s="15" t="s">
        <v>124</v>
      </c>
      <c r="B111" s="30" t="s">
        <v>204</v>
      </c>
      <c r="C111" s="16" t="s">
        <v>113</v>
      </c>
      <c r="D111" s="16" t="s">
        <v>81</v>
      </c>
      <c r="E111" s="11" t="s">
        <v>123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 t="s">
        <v>125</v>
      </c>
      <c r="U111" s="16"/>
      <c r="V111" s="17"/>
      <c r="W111" s="17"/>
      <c r="X111" s="17"/>
      <c r="Y111" s="17"/>
      <c r="Z111" s="15" t="s">
        <v>124</v>
      </c>
      <c r="AA111" s="18">
        <f>AA112</f>
        <v>582.99530000000004</v>
      </c>
      <c r="AB111" s="18">
        <f>AB112</f>
        <v>13.901339999999999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124</v>
      </c>
    </row>
    <row r="112" spans="1:56" ht="68.45" customHeight="1" x14ac:dyDescent="0.25">
      <c r="A112" s="10" t="s">
        <v>107</v>
      </c>
      <c r="B112" s="30" t="s">
        <v>204</v>
      </c>
      <c r="C112" s="11" t="s">
        <v>113</v>
      </c>
      <c r="D112" s="11" t="s">
        <v>81</v>
      </c>
      <c r="E112" s="26" t="s">
        <v>254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107</v>
      </c>
      <c r="AA112" s="18">
        <v>582.99530000000004</v>
      </c>
      <c r="AB112" s="18">
        <v>13.901339999999999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107</v>
      </c>
    </row>
    <row r="113" spans="1:53" ht="63" x14ac:dyDescent="0.25">
      <c r="A113" s="24" t="s">
        <v>108</v>
      </c>
      <c r="B113" s="30" t="s">
        <v>204</v>
      </c>
      <c r="C113" s="33" t="s">
        <v>113</v>
      </c>
      <c r="D113" s="33" t="s">
        <v>81</v>
      </c>
      <c r="E113" s="30" t="s">
        <v>126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 t="s">
        <v>109</v>
      </c>
      <c r="U113" s="33"/>
      <c r="V113" s="34"/>
      <c r="W113" s="34"/>
      <c r="X113" s="34"/>
      <c r="Y113" s="34"/>
      <c r="Z113" s="24" t="s">
        <v>108</v>
      </c>
      <c r="AA113" s="28">
        <f>AA114</f>
        <v>0</v>
      </c>
      <c r="AB113" s="28">
        <f>AB114</f>
        <v>0</v>
      </c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108</v>
      </c>
    </row>
    <row r="114" spans="1:53" ht="78.75" x14ac:dyDescent="0.25">
      <c r="A114" s="23" t="s">
        <v>211</v>
      </c>
      <c r="B114" s="30" t="s">
        <v>204</v>
      </c>
      <c r="C114" s="30" t="s">
        <v>113</v>
      </c>
      <c r="D114" s="30" t="s">
        <v>81</v>
      </c>
      <c r="E114" s="33" t="s">
        <v>126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50"/>
      <c r="W114" s="50"/>
      <c r="X114" s="50"/>
      <c r="Y114" s="50"/>
      <c r="Z114" s="23" t="s">
        <v>127</v>
      </c>
      <c r="AA114" s="27">
        <v>0</v>
      </c>
      <c r="AB114" s="27">
        <v>0</v>
      </c>
      <c r="AC114" s="13"/>
      <c r="AD114" s="13">
        <v>12895</v>
      </c>
      <c r="AE114" s="13"/>
      <c r="AF114" s="13">
        <v>385.2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 t="s">
        <v>127</v>
      </c>
    </row>
    <row r="115" spans="1:53" ht="94.5" x14ac:dyDescent="0.25">
      <c r="A115" s="15" t="s">
        <v>207</v>
      </c>
      <c r="B115" s="30" t="s">
        <v>204</v>
      </c>
      <c r="C115" s="16" t="s">
        <v>113</v>
      </c>
      <c r="D115" s="16" t="s">
        <v>81</v>
      </c>
      <c r="E115" s="25" t="s">
        <v>210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6" t="s">
        <v>27</v>
      </c>
      <c r="U115" s="16"/>
      <c r="V115" s="17"/>
      <c r="W115" s="17"/>
      <c r="X115" s="17"/>
      <c r="Y115" s="17"/>
      <c r="Z115" s="15" t="s">
        <v>128</v>
      </c>
      <c r="AA115" s="18">
        <v>553.29</v>
      </c>
      <c r="AB115" s="18">
        <v>0</v>
      </c>
      <c r="AC115" s="18"/>
      <c r="AD115" s="18">
        <v>12895</v>
      </c>
      <c r="AE115" s="18"/>
      <c r="AF115" s="18">
        <v>385.2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128</v>
      </c>
    </row>
    <row r="116" spans="1:53" ht="47.25" x14ac:dyDescent="0.25">
      <c r="A116" s="15" t="s">
        <v>207</v>
      </c>
      <c r="B116" s="30" t="s">
        <v>204</v>
      </c>
      <c r="C116" s="16" t="s">
        <v>113</v>
      </c>
      <c r="D116" s="16" t="s">
        <v>81</v>
      </c>
      <c r="E116" s="25" t="s">
        <v>242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6" t="s">
        <v>27</v>
      </c>
      <c r="U116" s="16"/>
      <c r="V116" s="17"/>
      <c r="W116" s="17"/>
      <c r="X116" s="17"/>
      <c r="Y116" s="17"/>
      <c r="Z116" s="15"/>
      <c r="AA116" s="18">
        <v>0</v>
      </c>
      <c r="AB116" s="18">
        <v>0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17.100000000000001" customHeight="1" x14ac:dyDescent="0.25">
      <c r="A117" s="9" t="s">
        <v>129</v>
      </c>
      <c r="B117" s="30" t="s">
        <v>204</v>
      </c>
      <c r="C117" s="4" t="s">
        <v>113</v>
      </c>
      <c r="D117" s="4" t="s">
        <v>83</v>
      </c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9" t="s">
        <v>129</v>
      </c>
      <c r="AA117" s="7">
        <f>AA118+AA120+AA122+AA124+AA125+AA128+AA130+AA132+AA134+AA136+AA138+AA140+AA142+AA144+AA146</f>
        <v>24836.573490000002</v>
      </c>
      <c r="AB117" s="7">
        <f>AB118+AB120+AB122+AB124+AB125+AB128+AB130+AB132+AB134+AB136+AB138+AB140+AB142+AB144+AB146</f>
        <v>6964.38508</v>
      </c>
      <c r="AC117" s="7"/>
      <c r="AD117" s="7">
        <v>12124.2</v>
      </c>
      <c r="AE117" s="7"/>
      <c r="AF117" s="7">
        <v>1654.6</v>
      </c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9" t="s">
        <v>129</v>
      </c>
    </row>
    <row r="118" spans="1:53" ht="31.5" x14ac:dyDescent="0.25">
      <c r="A118" s="61" t="s">
        <v>130</v>
      </c>
      <c r="B118" s="30" t="s">
        <v>204</v>
      </c>
      <c r="C118" s="11" t="s">
        <v>113</v>
      </c>
      <c r="D118" s="11" t="s">
        <v>83</v>
      </c>
      <c r="E118" s="25" t="s">
        <v>249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130</v>
      </c>
      <c r="AA118" s="13">
        <f>AA119</f>
        <v>9922.2800000000007</v>
      </c>
      <c r="AB118" s="13">
        <f>AB119</f>
        <v>4961.1400000000003</v>
      </c>
      <c r="AC118" s="13"/>
      <c r="AD118" s="13">
        <v>10000</v>
      </c>
      <c r="AE118" s="13"/>
      <c r="AF118" s="13">
        <v>1365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130</v>
      </c>
    </row>
    <row r="119" spans="1:53" ht="78.75" x14ac:dyDescent="0.25">
      <c r="A119" s="62" t="s">
        <v>260</v>
      </c>
      <c r="B119" s="30" t="s">
        <v>204</v>
      </c>
      <c r="C119" s="16" t="s">
        <v>113</v>
      </c>
      <c r="D119" s="16" t="s">
        <v>83</v>
      </c>
      <c r="E119" s="25" t="s">
        <v>249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131</v>
      </c>
      <c r="AA119" s="18">
        <v>9922.2800000000007</v>
      </c>
      <c r="AB119" s="18">
        <v>4961.1400000000003</v>
      </c>
      <c r="AC119" s="18"/>
      <c r="AD119" s="18">
        <v>10000</v>
      </c>
      <c r="AE119" s="18"/>
      <c r="AF119" s="18">
        <v>1365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131</v>
      </c>
    </row>
    <row r="120" spans="1:53" ht="45" customHeight="1" x14ac:dyDescent="0.25">
      <c r="A120" s="62" t="s">
        <v>119</v>
      </c>
      <c r="B120" s="30" t="s">
        <v>204</v>
      </c>
      <c r="C120" s="16" t="s">
        <v>113</v>
      </c>
      <c r="D120" s="16" t="s">
        <v>83</v>
      </c>
      <c r="E120" s="26" t="s">
        <v>250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  <c r="X120" s="17"/>
      <c r="Y120" s="17"/>
      <c r="Z120" s="15"/>
      <c r="AA120" s="18">
        <f>AA121</f>
        <v>200</v>
      </c>
      <c r="AB120" s="18">
        <f>AB121</f>
        <v>0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/>
    </row>
    <row r="121" spans="1:53" ht="47.25" x14ac:dyDescent="0.25">
      <c r="A121" s="62" t="s">
        <v>207</v>
      </c>
      <c r="B121" s="30" t="s">
        <v>204</v>
      </c>
      <c r="C121" s="16" t="s">
        <v>113</v>
      </c>
      <c r="D121" s="16" t="s">
        <v>83</v>
      </c>
      <c r="E121" s="26" t="s">
        <v>250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6" t="s">
        <v>27</v>
      </c>
      <c r="U121" s="16"/>
      <c r="V121" s="17"/>
      <c r="W121" s="17"/>
      <c r="X121" s="17"/>
      <c r="Y121" s="17"/>
      <c r="Z121" s="15"/>
      <c r="AA121" s="18">
        <v>200</v>
      </c>
      <c r="AB121" s="18">
        <v>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/>
    </row>
    <row r="122" spans="1:53" ht="33.75" customHeight="1" x14ac:dyDescent="0.25">
      <c r="A122" s="24" t="s">
        <v>256</v>
      </c>
      <c r="B122" s="30" t="s">
        <v>204</v>
      </c>
      <c r="C122" s="16" t="s">
        <v>113</v>
      </c>
      <c r="D122" s="16" t="s">
        <v>83</v>
      </c>
      <c r="E122" s="26" t="s">
        <v>255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6"/>
      <c r="U122" s="16"/>
      <c r="V122" s="17"/>
      <c r="W122" s="17"/>
      <c r="X122" s="17"/>
      <c r="Y122" s="17"/>
      <c r="Z122" s="15"/>
      <c r="AA122" s="18">
        <f>AA123</f>
        <v>2828.09</v>
      </c>
      <c r="AB122" s="18">
        <f>AB123</f>
        <v>0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47.25" x14ac:dyDescent="0.25">
      <c r="A123" s="24" t="s">
        <v>207</v>
      </c>
      <c r="B123" s="30" t="s">
        <v>204</v>
      </c>
      <c r="C123" s="16" t="s">
        <v>113</v>
      </c>
      <c r="D123" s="16" t="s">
        <v>83</v>
      </c>
      <c r="E123" s="26" t="s">
        <v>255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6" t="s">
        <v>27</v>
      </c>
      <c r="U123" s="16"/>
      <c r="V123" s="17"/>
      <c r="W123" s="17"/>
      <c r="X123" s="17"/>
      <c r="Y123" s="17"/>
      <c r="Z123" s="15"/>
      <c r="AA123" s="18">
        <v>2828.09</v>
      </c>
      <c r="AB123" s="18">
        <v>0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/>
    </row>
    <row r="124" spans="1:53" ht="15.75" x14ac:dyDescent="0.25">
      <c r="A124" s="15"/>
      <c r="B124" s="30" t="s">
        <v>204</v>
      </c>
      <c r="C124" s="16" t="s">
        <v>113</v>
      </c>
      <c r="D124" s="16" t="s">
        <v>83</v>
      </c>
      <c r="E124" s="26" t="s">
        <v>231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6"/>
      <c r="U124" s="16"/>
      <c r="V124" s="17"/>
      <c r="W124" s="17"/>
      <c r="X124" s="17"/>
      <c r="Y124" s="17"/>
      <c r="Z124" s="15"/>
      <c r="AA124" s="18"/>
      <c r="AB124" s="18"/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/>
    </row>
    <row r="125" spans="1:53" ht="34.15" customHeight="1" x14ac:dyDescent="0.25">
      <c r="A125" s="10" t="s">
        <v>132</v>
      </c>
      <c r="B125" s="30" t="s">
        <v>204</v>
      </c>
      <c r="C125" s="11" t="s">
        <v>113</v>
      </c>
      <c r="D125" s="11" t="s">
        <v>83</v>
      </c>
      <c r="E125" s="11" t="s">
        <v>133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132</v>
      </c>
      <c r="AA125" s="13">
        <f>AA126+AA127</f>
        <v>1745.15879</v>
      </c>
      <c r="AB125" s="13">
        <f>AB126+AB127</f>
        <v>1014.3490899999999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132</v>
      </c>
    </row>
    <row r="126" spans="1:53" ht="63" x14ac:dyDescent="0.25">
      <c r="A126" s="15" t="s">
        <v>134</v>
      </c>
      <c r="B126" s="30" t="s">
        <v>204</v>
      </c>
      <c r="C126" s="16" t="s">
        <v>113</v>
      </c>
      <c r="D126" s="16" t="s">
        <v>83</v>
      </c>
      <c r="E126" s="11" t="s">
        <v>133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134</v>
      </c>
      <c r="AA126" s="18">
        <v>1363.6</v>
      </c>
      <c r="AB126" s="18">
        <v>632.7903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134</v>
      </c>
    </row>
    <row r="127" spans="1:53" ht="31.5" x14ac:dyDescent="0.25">
      <c r="A127" s="15" t="s">
        <v>269</v>
      </c>
      <c r="B127" s="30" t="s">
        <v>204</v>
      </c>
      <c r="C127" s="16" t="s">
        <v>113</v>
      </c>
      <c r="D127" s="16" t="s">
        <v>83</v>
      </c>
      <c r="E127" s="11" t="s">
        <v>133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198</v>
      </c>
      <c r="U127" s="16"/>
      <c r="V127" s="17"/>
      <c r="W127" s="17"/>
      <c r="X127" s="17"/>
      <c r="Y127" s="17"/>
      <c r="Z127" s="15"/>
      <c r="AA127" s="18">
        <v>381.55878999999999</v>
      </c>
      <c r="AB127" s="18">
        <v>381.55878999999999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15.75" x14ac:dyDescent="0.25">
      <c r="A128" s="10" t="s">
        <v>135</v>
      </c>
      <c r="B128" s="30" t="s">
        <v>204</v>
      </c>
      <c r="C128" s="11" t="s">
        <v>113</v>
      </c>
      <c r="D128" s="11" t="s">
        <v>83</v>
      </c>
      <c r="E128" s="11" t="s">
        <v>136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2"/>
      <c r="W128" s="12"/>
      <c r="X128" s="12"/>
      <c r="Y128" s="12"/>
      <c r="Z128" s="10" t="s">
        <v>135</v>
      </c>
      <c r="AA128" s="13">
        <f>AA129</f>
        <v>255</v>
      </c>
      <c r="AB128" s="13">
        <f>AB129</f>
        <v>211.41172</v>
      </c>
      <c r="AC128" s="13"/>
      <c r="AD128" s="13"/>
      <c r="AE128" s="13"/>
      <c r="AF128" s="13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0" t="s">
        <v>135</v>
      </c>
    </row>
    <row r="129" spans="1:53" ht="63" x14ac:dyDescent="0.25">
      <c r="A129" s="15" t="s">
        <v>137</v>
      </c>
      <c r="B129" s="30" t="s">
        <v>204</v>
      </c>
      <c r="C129" s="16" t="s">
        <v>113</v>
      </c>
      <c r="D129" s="16" t="s">
        <v>83</v>
      </c>
      <c r="E129" s="11" t="s">
        <v>136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 t="s">
        <v>27</v>
      </c>
      <c r="U129" s="16"/>
      <c r="V129" s="17"/>
      <c r="W129" s="17"/>
      <c r="X129" s="17"/>
      <c r="Y129" s="17"/>
      <c r="Z129" s="15" t="s">
        <v>137</v>
      </c>
      <c r="AA129" s="18">
        <v>255</v>
      </c>
      <c r="AB129" s="18">
        <v>211.41172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 t="s">
        <v>137</v>
      </c>
    </row>
    <row r="130" spans="1:53" ht="15.75" x14ac:dyDescent="0.25">
      <c r="A130" s="10" t="s">
        <v>138</v>
      </c>
      <c r="B130" s="30" t="s">
        <v>204</v>
      </c>
      <c r="C130" s="11" t="s">
        <v>113</v>
      </c>
      <c r="D130" s="11" t="s">
        <v>83</v>
      </c>
      <c r="E130" s="11" t="s">
        <v>139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12"/>
      <c r="X130" s="12"/>
      <c r="Y130" s="12"/>
      <c r="Z130" s="10" t="s">
        <v>138</v>
      </c>
      <c r="AA130" s="13">
        <f>AA131</f>
        <v>3126.6646999999998</v>
      </c>
      <c r="AB130" s="13">
        <f>AB131</f>
        <v>777.48427000000004</v>
      </c>
      <c r="AC130" s="13"/>
      <c r="AD130" s="13"/>
      <c r="AE130" s="13"/>
      <c r="AF130" s="13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0" t="s">
        <v>138</v>
      </c>
    </row>
    <row r="131" spans="1:53" ht="78.75" x14ac:dyDescent="0.25">
      <c r="A131" s="15" t="s">
        <v>140</v>
      </c>
      <c r="B131" s="30" t="s">
        <v>204</v>
      </c>
      <c r="C131" s="16" t="s">
        <v>113</v>
      </c>
      <c r="D131" s="16" t="s">
        <v>83</v>
      </c>
      <c r="E131" s="11" t="s">
        <v>139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 t="s">
        <v>27</v>
      </c>
      <c r="U131" s="16"/>
      <c r="V131" s="17"/>
      <c r="W131" s="17"/>
      <c r="X131" s="17"/>
      <c r="Y131" s="17"/>
      <c r="Z131" s="15" t="s">
        <v>140</v>
      </c>
      <c r="AA131" s="18">
        <v>3126.6646999999998</v>
      </c>
      <c r="AB131" s="18">
        <v>777.48427000000004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 t="s">
        <v>140</v>
      </c>
    </row>
    <row r="132" spans="1:53" ht="34.15" customHeight="1" x14ac:dyDescent="0.25">
      <c r="A132" s="10" t="s">
        <v>141</v>
      </c>
      <c r="B132" s="30" t="s">
        <v>204</v>
      </c>
      <c r="C132" s="11" t="s">
        <v>113</v>
      </c>
      <c r="D132" s="11" t="s">
        <v>83</v>
      </c>
      <c r="E132" s="11" t="s">
        <v>142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12"/>
      <c r="X132" s="12"/>
      <c r="Y132" s="12"/>
      <c r="Z132" s="10" t="s">
        <v>141</v>
      </c>
      <c r="AA132" s="13">
        <f>AA133</f>
        <v>50</v>
      </c>
      <c r="AB132" s="13">
        <f>AB133</f>
        <v>0</v>
      </c>
      <c r="AC132" s="13"/>
      <c r="AD132" s="13"/>
      <c r="AE132" s="13"/>
      <c r="AF132" s="13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0" t="s">
        <v>141</v>
      </c>
    </row>
    <row r="133" spans="1:53" ht="78.75" x14ac:dyDescent="0.25">
      <c r="A133" s="15" t="s">
        <v>143</v>
      </c>
      <c r="B133" s="30" t="s">
        <v>204</v>
      </c>
      <c r="C133" s="16" t="s">
        <v>113</v>
      </c>
      <c r="D133" s="16" t="s">
        <v>83</v>
      </c>
      <c r="E133" s="11" t="s">
        <v>142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 t="s">
        <v>27</v>
      </c>
      <c r="U133" s="16"/>
      <c r="V133" s="17"/>
      <c r="W133" s="17"/>
      <c r="X133" s="17"/>
      <c r="Y133" s="17"/>
      <c r="Z133" s="15" t="s">
        <v>143</v>
      </c>
      <c r="AA133" s="18">
        <v>50</v>
      </c>
      <c r="AB133" s="18">
        <v>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 t="s">
        <v>143</v>
      </c>
    </row>
    <row r="134" spans="1:53" ht="46.5" customHeight="1" x14ac:dyDescent="0.25">
      <c r="A134" s="15" t="s">
        <v>190</v>
      </c>
      <c r="B134" s="30" t="s">
        <v>204</v>
      </c>
      <c r="C134" s="16" t="s">
        <v>113</v>
      </c>
      <c r="D134" s="16" t="s">
        <v>83</v>
      </c>
      <c r="E134" s="26" t="s">
        <v>212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/>
      <c r="W134" s="17"/>
      <c r="X134" s="17"/>
      <c r="Y134" s="17"/>
      <c r="Z134" s="15"/>
      <c r="AA134" s="18">
        <f>AA135</f>
        <v>5790</v>
      </c>
      <c r="AB134" s="18">
        <f>AB135</f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38.25" customHeight="1" x14ac:dyDescent="0.25">
      <c r="A135" s="15" t="s">
        <v>207</v>
      </c>
      <c r="B135" s="30" t="s">
        <v>204</v>
      </c>
      <c r="C135" s="16" t="s">
        <v>113</v>
      </c>
      <c r="D135" s="16" t="s">
        <v>83</v>
      </c>
      <c r="E135" s="26" t="s">
        <v>212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 t="s">
        <v>27</v>
      </c>
      <c r="U135" s="16"/>
      <c r="V135" s="17"/>
      <c r="W135" s="17"/>
      <c r="X135" s="17"/>
      <c r="Y135" s="17"/>
      <c r="Z135" s="15"/>
      <c r="AA135" s="18">
        <v>5790</v>
      </c>
      <c r="AB135" s="18"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33" customHeight="1" x14ac:dyDescent="0.25">
      <c r="A136" s="15" t="s">
        <v>214</v>
      </c>
      <c r="B136" s="30" t="s">
        <v>204</v>
      </c>
      <c r="C136" s="16" t="s">
        <v>113</v>
      </c>
      <c r="D136" s="16" t="s">
        <v>83</v>
      </c>
      <c r="E136" s="26" t="s">
        <v>213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7"/>
      <c r="W136" s="17"/>
      <c r="X136" s="17"/>
      <c r="Y136" s="17"/>
      <c r="Z136" s="15"/>
      <c r="AA136" s="18">
        <f>AA137</f>
        <v>0</v>
      </c>
      <c r="AB136" s="18">
        <f>AB137</f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54.75" customHeight="1" x14ac:dyDescent="0.25">
      <c r="A137" s="15" t="s">
        <v>207</v>
      </c>
      <c r="B137" s="30" t="s">
        <v>204</v>
      </c>
      <c r="C137" s="16" t="s">
        <v>113</v>
      </c>
      <c r="D137" s="16" t="s">
        <v>83</v>
      </c>
      <c r="E137" s="26" t="s">
        <v>213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 t="s">
        <v>27</v>
      </c>
      <c r="U137" s="16"/>
      <c r="V137" s="17"/>
      <c r="W137" s="17"/>
      <c r="X137" s="17"/>
      <c r="Y137" s="17"/>
      <c r="Z137" s="15"/>
      <c r="AA137" s="18">
        <v>0</v>
      </c>
      <c r="AB137" s="18">
        <v>0</v>
      </c>
      <c r="AC137" s="18"/>
      <c r="AD137" s="18"/>
      <c r="AE137" s="18"/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5"/>
    </row>
    <row r="138" spans="1:53" ht="34.15" customHeight="1" x14ac:dyDescent="0.25">
      <c r="A138" s="61" t="s">
        <v>144</v>
      </c>
      <c r="B138" s="30" t="s">
        <v>204</v>
      </c>
      <c r="C138" s="11" t="s">
        <v>113</v>
      </c>
      <c r="D138" s="11" t="s">
        <v>83</v>
      </c>
      <c r="E138" s="25" t="s">
        <v>257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2"/>
      <c r="W138" s="12"/>
      <c r="X138" s="12"/>
      <c r="Y138" s="12"/>
      <c r="Z138" s="10" t="s">
        <v>144</v>
      </c>
      <c r="AA138" s="13">
        <f>AA139</f>
        <v>36</v>
      </c>
      <c r="AB138" s="13">
        <f>AB139</f>
        <v>0</v>
      </c>
      <c r="AC138" s="13"/>
      <c r="AD138" s="13"/>
      <c r="AE138" s="13"/>
      <c r="AF138" s="13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0" t="s">
        <v>144</v>
      </c>
    </row>
    <row r="139" spans="1:53" ht="78.75" x14ac:dyDescent="0.25">
      <c r="A139" s="62" t="s">
        <v>145</v>
      </c>
      <c r="B139" s="30" t="s">
        <v>204</v>
      </c>
      <c r="C139" s="16" t="s">
        <v>113</v>
      </c>
      <c r="D139" s="16" t="s">
        <v>83</v>
      </c>
      <c r="E139" s="25" t="s">
        <v>257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 t="s">
        <v>27</v>
      </c>
      <c r="U139" s="16"/>
      <c r="V139" s="17"/>
      <c r="W139" s="17"/>
      <c r="X139" s="17"/>
      <c r="Y139" s="17"/>
      <c r="Z139" s="15" t="s">
        <v>145</v>
      </c>
      <c r="AA139" s="18">
        <v>36</v>
      </c>
      <c r="AB139" s="18">
        <v>0</v>
      </c>
      <c r="AC139" s="18"/>
      <c r="AD139" s="18"/>
      <c r="AE139" s="18"/>
      <c r="AF139" s="18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5" t="s">
        <v>145</v>
      </c>
    </row>
    <row r="140" spans="1:53" ht="63" x14ac:dyDescent="0.25">
      <c r="A140" s="61" t="s">
        <v>146</v>
      </c>
      <c r="B140" s="30" t="s">
        <v>204</v>
      </c>
      <c r="C140" s="11" t="s">
        <v>113</v>
      </c>
      <c r="D140" s="11" t="s">
        <v>83</v>
      </c>
      <c r="E140" s="25" t="s">
        <v>258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2"/>
      <c r="W140" s="12"/>
      <c r="X140" s="12"/>
      <c r="Y140" s="12"/>
      <c r="Z140" s="10" t="s">
        <v>146</v>
      </c>
      <c r="AA140" s="13">
        <f>AA141</f>
        <v>83.38</v>
      </c>
      <c r="AB140" s="13">
        <f>AB141</f>
        <v>0</v>
      </c>
      <c r="AC140" s="13"/>
      <c r="AD140" s="13"/>
      <c r="AE140" s="13"/>
      <c r="AF140" s="13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0" t="s">
        <v>146</v>
      </c>
    </row>
    <row r="141" spans="1:53" ht="110.25" x14ac:dyDescent="0.25">
      <c r="A141" s="62" t="s">
        <v>207</v>
      </c>
      <c r="B141" s="30" t="s">
        <v>204</v>
      </c>
      <c r="C141" s="16" t="s">
        <v>113</v>
      </c>
      <c r="D141" s="16" t="s">
        <v>83</v>
      </c>
      <c r="E141" s="25" t="s">
        <v>258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 t="s">
        <v>27</v>
      </c>
      <c r="U141" s="16"/>
      <c r="V141" s="17"/>
      <c r="W141" s="17"/>
      <c r="X141" s="17"/>
      <c r="Y141" s="17"/>
      <c r="Z141" s="15" t="s">
        <v>147</v>
      </c>
      <c r="AA141" s="18">
        <v>83.38</v>
      </c>
      <c r="AB141" s="18">
        <v>0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5" t="s">
        <v>147</v>
      </c>
    </row>
    <row r="142" spans="1:53" ht="69" customHeight="1" x14ac:dyDescent="0.25">
      <c r="A142" s="24" t="s">
        <v>148</v>
      </c>
      <c r="B142" s="30" t="s">
        <v>204</v>
      </c>
      <c r="C142" s="30" t="s">
        <v>113</v>
      </c>
      <c r="D142" s="30" t="s">
        <v>83</v>
      </c>
      <c r="E142" s="30" t="s">
        <v>149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4"/>
      <c r="Z142" s="24"/>
      <c r="AA142" s="28">
        <v>0</v>
      </c>
      <c r="AB142" s="28">
        <f>AB143</f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/>
    </row>
    <row r="143" spans="1:53" ht="47.25" x14ac:dyDescent="0.25">
      <c r="A143" s="24" t="s">
        <v>207</v>
      </c>
      <c r="B143" s="30" t="s">
        <v>204</v>
      </c>
      <c r="C143" s="30" t="s">
        <v>113</v>
      </c>
      <c r="D143" s="30" t="s">
        <v>83</v>
      </c>
      <c r="E143" s="30" t="s">
        <v>149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 t="s">
        <v>27</v>
      </c>
      <c r="U143" s="33"/>
      <c r="V143" s="34"/>
      <c r="W143" s="34"/>
      <c r="X143" s="34"/>
      <c r="Y143" s="34"/>
      <c r="Z143" s="24"/>
      <c r="AA143" s="28">
        <v>0</v>
      </c>
      <c r="AB143" s="28">
        <v>0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5"/>
    </row>
    <row r="144" spans="1:53" ht="126" x14ac:dyDescent="0.25">
      <c r="A144" s="21" t="s">
        <v>150</v>
      </c>
      <c r="B144" s="30" t="s">
        <v>204</v>
      </c>
      <c r="C144" s="11" t="s">
        <v>113</v>
      </c>
      <c r="D144" s="11" t="s">
        <v>83</v>
      </c>
      <c r="E144" s="11" t="s">
        <v>151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2"/>
      <c r="W144" s="12"/>
      <c r="X144" s="12"/>
      <c r="Y144" s="12"/>
      <c r="Z144" s="21" t="s">
        <v>150</v>
      </c>
      <c r="AA144" s="13">
        <f>AA145</f>
        <v>400</v>
      </c>
      <c r="AB144" s="13">
        <v>0</v>
      </c>
      <c r="AC144" s="13"/>
      <c r="AD144" s="13">
        <v>1069.3</v>
      </c>
      <c r="AE144" s="13"/>
      <c r="AF144" s="13">
        <v>145.80000000000001</v>
      </c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21" t="s">
        <v>150</v>
      </c>
    </row>
    <row r="145" spans="1:53" ht="173.25" x14ac:dyDescent="0.25">
      <c r="A145" s="20" t="s">
        <v>152</v>
      </c>
      <c r="B145" s="30" t="s">
        <v>204</v>
      </c>
      <c r="C145" s="16" t="s">
        <v>113</v>
      </c>
      <c r="D145" s="16" t="s">
        <v>83</v>
      </c>
      <c r="E145" s="11" t="s">
        <v>151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 t="s">
        <v>27</v>
      </c>
      <c r="U145" s="16"/>
      <c r="V145" s="17"/>
      <c r="W145" s="17"/>
      <c r="X145" s="17"/>
      <c r="Y145" s="17"/>
      <c r="Z145" s="20" t="s">
        <v>152</v>
      </c>
      <c r="AA145" s="18">
        <v>400</v>
      </c>
      <c r="AB145" s="18">
        <v>0</v>
      </c>
      <c r="AC145" s="18"/>
      <c r="AD145" s="18">
        <v>1069.3</v>
      </c>
      <c r="AE145" s="18"/>
      <c r="AF145" s="18">
        <v>145.80000000000001</v>
      </c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20" t="s">
        <v>152</v>
      </c>
    </row>
    <row r="146" spans="1:53" ht="141.75" x14ac:dyDescent="0.25">
      <c r="A146" s="20" t="s">
        <v>230</v>
      </c>
      <c r="B146" s="30" t="s">
        <v>204</v>
      </c>
      <c r="C146" s="16" t="s">
        <v>113</v>
      </c>
      <c r="D146" s="16" t="s">
        <v>83</v>
      </c>
      <c r="E146" s="11" t="s">
        <v>267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7"/>
      <c r="W146" s="17"/>
      <c r="X146" s="17"/>
      <c r="Y146" s="17"/>
      <c r="Z146" s="20"/>
      <c r="AA146" s="18">
        <f>AA147</f>
        <v>400</v>
      </c>
      <c r="AB146" s="18">
        <f>AB147</f>
        <v>0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20"/>
    </row>
    <row r="147" spans="1:53" ht="189" x14ac:dyDescent="0.25">
      <c r="A147" s="20" t="s">
        <v>268</v>
      </c>
      <c r="B147" s="30" t="s">
        <v>204</v>
      </c>
      <c r="C147" s="16" t="s">
        <v>113</v>
      </c>
      <c r="D147" s="16" t="s">
        <v>83</v>
      </c>
      <c r="E147" s="11" t="s">
        <v>267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 t="s">
        <v>27</v>
      </c>
      <c r="U147" s="16"/>
      <c r="V147" s="17"/>
      <c r="W147" s="17"/>
      <c r="X147" s="17"/>
      <c r="Y147" s="17"/>
      <c r="Z147" s="20"/>
      <c r="AA147" s="18">
        <v>400</v>
      </c>
      <c r="AB147" s="18">
        <v>0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20"/>
    </row>
    <row r="148" spans="1:53" ht="17.100000000000001" customHeight="1" x14ac:dyDescent="0.25">
      <c r="A148" s="9" t="s">
        <v>153</v>
      </c>
      <c r="B148" s="35" t="s">
        <v>204</v>
      </c>
      <c r="C148" s="4" t="s">
        <v>154</v>
      </c>
      <c r="D148" s="4" t="s">
        <v>21</v>
      </c>
      <c r="E148" s="1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6"/>
      <c r="W148" s="6"/>
      <c r="X148" s="6"/>
      <c r="Y148" s="6"/>
      <c r="Z148" s="9" t="s">
        <v>153</v>
      </c>
      <c r="AA148" s="7">
        <f>AA149</f>
        <v>537.65</v>
      </c>
      <c r="AB148" s="7">
        <f>AB149</f>
        <v>316.61775999999998</v>
      </c>
      <c r="AC148" s="7"/>
      <c r="AD148" s="7"/>
      <c r="AE148" s="7"/>
      <c r="AF148" s="7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7">
        <v>230</v>
      </c>
      <c r="AR148" s="7"/>
      <c r="AS148" s="7"/>
      <c r="AT148" s="7"/>
      <c r="AU148" s="7"/>
      <c r="AV148" s="7">
        <v>230</v>
      </c>
      <c r="AW148" s="7"/>
      <c r="AX148" s="7"/>
      <c r="AY148" s="7"/>
      <c r="AZ148" s="7"/>
      <c r="BA148" s="9" t="s">
        <v>153</v>
      </c>
    </row>
    <row r="149" spans="1:53" ht="17.100000000000001" customHeight="1" x14ac:dyDescent="0.25">
      <c r="A149" s="9" t="s">
        <v>155</v>
      </c>
      <c r="B149" s="35" t="s">
        <v>204</v>
      </c>
      <c r="C149" s="4" t="s">
        <v>154</v>
      </c>
      <c r="D149" s="4" t="s">
        <v>154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6"/>
      <c r="W149" s="6"/>
      <c r="X149" s="6"/>
      <c r="Y149" s="6"/>
      <c r="Z149" s="9" t="s">
        <v>155</v>
      </c>
      <c r="AA149" s="7">
        <f>AA150+AA152</f>
        <v>537.65</v>
      </c>
      <c r="AB149" s="7">
        <f>AB150+AB152</f>
        <v>316.61775999999998</v>
      </c>
      <c r="AC149" s="7"/>
      <c r="AD149" s="7"/>
      <c r="AE149" s="7"/>
      <c r="AF149" s="7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7">
        <v>230</v>
      </c>
      <c r="AR149" s="7"/>
      <c r="AS149" s="7"/>
      <c r="AT149" s="7"/>
      <c r="AU149" s="7"/>
      <c r="AV149" s="7">
        <v>230</v>
      </c>
      <c r="AW149" s="7"/>
      <c r="AX149" s="7"/>
      <c r="AY149" s="7"/>
      <c r="AZ149" s="7"/>
      <c r="BA149" s="9" t="s">
        <v>155</v>
      </c>
    </row>
    <row r="150" spans="1:53" ht="63" x14ac:dyDescent="0.25">
      <c r="A150" s="10" t="s">
        <v>156</v>
      </c>
      <c r="B150" s="30" t="s">
        <v>204</v>
      </c>
      <c r="C150" s="11" t="s">
        <v>154</v>
      </c>
      <c r="D150" s="11" t="s">
        <v>154</v>
      </c>
      <c r="E150" s="16" t="s">
        <v>157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2"/>
      <c r="W150" s="12"/>
      <c r="X150" s="12"/>
      <c r="Y150" s="12"/>
      <c r="Z150" s="10" t="s">
        <v>156</v>
      </c>
      <c r="AA150" s="13">
        <v>50</v>
      </c>
      <c r="AB150" s="13">
        <v>0</v>
      </c>
      <c r="AC150" s="13"/>
      <c r="AD150" s="13"/>
      <c r="AE150" s="13"/>
      <c r="AF150" s="13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3">
        <v>30</v>
      </c>
      <c r="AR150" s="13"/>
      <c r="AS150" s="13"/>
      <c r="AT150" s="13"/>
      <c r="AU150" s="13"/>
      <c r="AV150" s="13">
        <v>30</v>
      </c>
      <c r="AW150" s="13"/>
      <c r="AX150" s="13"/>
      <c r="AY150" s="13"/>
      <c r="AZ150" s="13"/>
      <c r="BA150" s="10" t="s">
        <v>156</v>
      </c>
    </row>
    <row r="151" spans="1:53" ht="78.75" x14ac:dyDescent="0.25">
      <c r="A151" s="15" t="s">
        <v>207</v>
      </c>
      <c r="B151" s="30" t="s">
        <v>204</v>
      </c>
      <c r="C151" s="16" t="s">
        <v>154</v>
      </c>
      <c r="D151" s="16" t="s">
        <v>154</v>
      </c>
      <c r="E151" s="11" t="s">
        <v>157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 t="s">
        <v>27</v>
      </c>
      <c r="U151" s="16"/>
      <c r="V151" s="17"/>
      <c r="W151" s="17"/>
      <c r="X151" s="17"/>
      <c r="Y151" s="17"/>
      <c r="Z151" s="15" t="s">
        <v>158</v>
      </c>
      <c r="AA151" s="18">
        <v>50</v>
      </c>
      <c r="AB151" s="18">
        <v>0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>
        <v>30</v>
      </c>
      <c r="AR151" s="18"/>
      <c r="AS151" s="18"/>
      <c r="AT151" s="18"/>
      <c r="AU151" s="18"/>
      <c r="AV151" s="18">
        <v>30</v>
      </c>
      <c r="AW151" s="18"/>
      <c r="AX151" s="18"/>
      <c r="AY151" s="18"/>
      <c r="AZ151" s="18"/>
      <c r="BA151" s="15" t="s">
        <v>158</v>
      </c>
    </row>
    <row r="152" spans="1:53" ht="31.5" x14ac:dyDescent="0.25">
      <c r="A152" s="10" t="s">
        <v>160</v>
      </c>
      <c r="B152" s="30" t="s">
        <v>204</v>
      </c>
      <c r="C152" s="11" t="s">
        <v>154</v>
      </c>
      <c r="D152" s="11" t="s">
        <v>154</v>
      </c>
      <c r="E152" s="11" t="s">
        <v>161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2"/>
      <c r="W152" s="12"/>
      <c r="X152" s="12"/>
      <c r="Y152" s="12"/>
      <c r="Z152" s="10" t="s">
        <v>160</v>
      </c>
      <c r="AA152" s="13">
        <f>AA153+AA155</f>
        <v>487.65</v>
      </c>
      <c r="AB152" s="13">
        <f>AB153+AB155</f>
        <v>316.61775999999998</v>
      </c>
      <c r="AC152" s="13"/>
      <c r="AD152" s="13"/>
      <c r="AE152" s="13"/>
      <c r="AF152" s="13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3">
        <v>200</v>
      </c>
      <c r="AR152" s="13"/>
      <c r="AS152" s="13"/>
      <c r="AT152" s="13"/>
      <c r="AU152" s="13"/>
      <c r="AV152" s="13">
        <v>200</v>
      </c>
      <c r="AW152" s="13"/>
      <c r="AX152" s="13"/>
      <c r="AY152" s="13"/>
      <c r="AZ152" s="13"/>
      <c r="BA152" s="10" t="s">
        <v>160</v>
      </c>
    </row>
    <row r="153" spans="1:53" ht="68.45" customHeight="1" x14ac:dyDescent="0.25">
      <c r="A153" s="15" t="s">
        <v>162</v>
      </c>
      <c r="B153" s="30" t="s">
        <v>204</v>
      </c>
      <c r="C153" s="16" t="s">
        <v>154</v>
      </c>
      <c r="D153" s="16" t="s">
        <v>154</v>
      </c>
      <c r="E153" s="11" t="s">
        <v>161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 t="s">
        <v>159</v>
      </c>
      <c r="U153" s="16"/>
      <c r="V153" s="17"/>
      <c r="W153" s="17"/>
      <c r="X153" s="17"/>
      <c r="Y153" s="17"/>
      <c r="Z153" s="15" t="s">
        <v>162</v>
      </c>
      <c r="AA153" s="18">
        <v>387.65</v>
      </c>
      <c r="AB153" s="18">
        <f>AB154</f>
        <v>316.61775999999998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200</v>
      </c>
      <c r="AR153" s="18"/>
      <c r="AS153" s="18"/>
      <c r="AT153" s="18"/>
      <c r="AU153" s="18"/>
      <c r="AV153" s="18">
        <v>200</v>
      </c>
      <c r="AW153" s="18"/>
      <c r="AX153" s="18"/>
      <c r="AY153" s="18"/>
      <c r="AZ153" s="18"/>
      <c r="BA153" s="15" t="s">
        <v>162</v>
      </c>
    </row>
    <row r="154" spans="1:53" ht="68.45" customHeight="1" x14ac:dyDescent="0.25">
      <c r="A154" s="10" t="s">
        <v>160</v>
      </c>
      <c r="B154" s="30" t="s">
        <v>204</v>
      </c>
      <c r="C154" s="16" t="s">
        <v>154</v>
      </c>
      <c r="D154" s="16" t="s">
        <v>154</v>
      </c>
      <c r="E154" s="16" t="s">
        <v>161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7"/>
      <c r="W154" s="17"/>
      <c r="X154" s="17"/>
      <c r="Y154" s="17"/>
      <c r="Z154" s="15"/>
      <c r="AA154" s="18">
        <v>387.65</v>
      </c>
      <c r="AB154" s="18">
        <v>316.61775999999998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68.45" customHeight="1" x14ac:dyDescent="0.25">
      <c r="A155" s="15" t="s">
        <v>207</v>
      </c>
      <c r="B155" s="30" t="s">
        <v>204</v>
      </c>
      <c r="C155" s="16" t="s">
        <v>154</v>
      </c>
      <c r="D155" s="16" t="s">
        <v>154</v>
      </c>
      <c r="E155" s="16" t="s">
        <v>161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26" t="s">
        <v>27</v>
      </c>
      <c r="U155" s="16"/>
      <c r="V155" s="17"/>
      <c r="W155" s="17"/>
      <c r="X155" s="17"/>
      <c r="Y155" s="17"/>
      <c r="Z155" s="15"/>
      <c r="AA155" s="18">
        <v>100</v>
      </c>
      <c r="AB155" s="18">
        <v>0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5"/>
    </row>
    <row r="156" spans="1:53" ht="17.100000000000001" customHeight="1" x14ac:dyDescent="0.25">
      <c r="A156" s="9" t="s">
        <v>163</v>
      </c>
      <c r="B156" s="35" t="s">
        <v>204</v>
      </c>
      <c r="C156" s="4" t="s">
        <v>164</v>
      </c>
      <c r="D156" s="4" t="s">
        <v>21</v>
      </c>
      <c r="E156" s="1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6"/>
      <c r="W156" s="6"/>
      <c r="X156" s="6"/>
      <c r="Y156" s="6"/>
      <c r="Z156" s="9" t="s">
        <v>163</v>
      </c>
      <c r="AA156" s="7">
        <f>AA157+AA179</f>
        <v>38001.78</v>
      </c>
      <c r="AB156" s="7">
        <f>AB157+AB179</f>
        <v>12094.218949999999</v>
      </c>
      <c r="AC156" s="7"/>
      <c r="AD156" s="7">
        <v>1047.0999999999999</v>
      </c>
      <c r="AE156" s="7"/>
      <c r="AF156" s="7">
        <v>1047.0999999999999</v>
      </c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7">
        <v>5506.2</v>
      </c>
      <c r="AR156" s="7"/>
      <c r="AS156" s="7"/>
      <c r="AT156" s="7"/>
      <c r="AU156" s="7"/>
      <c r="AV156" s="7">
        <v>5506.2</v>
      </c>
      <c r="AW156" s="7"/>
      <c r="AX156" s="7"/>
      <c r="AY156" s="7"/>
      <c r="AZ156" s="7"/>
      <c r="BA156" s="9" t="s">
        <v>163</v>
      </c>
    </row>
    <row r="157" spans="1:53" ht="17.100000000000001" customHeight="1" x14ac:dyDescent="0.25">
      <c r="A157" s="9" t="s">
        <v>165</v>
      </c>
      <c r="B157" s="35" t="s">
        <v>204</v>
      </c>
      <c r="C157" s="4" t="s">
        <v>164</v>
      </c>
      <c r="D157" s="4" t="s">
        <v>20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6"/>
      <c r="W157" s="6"/>
      <c r="X157" s="6"/>
      <c r="Y157" s="6"/>
      <c r="Z157" s="9" t="s">
        <v>165</v>
      </c>
      <c r="AA157" s="7">
        <f>AA158+AA161+AA164+AA166+AA168+AA175+AA177+AA171+AA173</f>
        <v>37901.78</v>
      </c>
      <c r="AB157" s="7">
        <f>AB158+AB161+AB164+AB166+AB168+AB175+AB177+AB171+AB173</f>
        <v>12086.418949999999</v>
      </c>
      <c r="AC157" s="7"/>
      <c r="AD157" s="7">
        <v>1047.0999999999999</v>
      </c>
      <c r="AE157" s="7"/>
      <c r="AF157" s="7">
        <v>1047.0999999999999</v>
      </c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7">
        <v>5506.2</v>
      </c>
      <c r="AR157" s="7"/>
      <c r="AS157" s="7"/>
      <c r="AT157" s="7"/>
      <c r="AU157" s="7"/>
      <c r="AV157" s="7">
        <v>5506.2</v>
      </c>
      <c r="AW157" s="7"/>
      <c r="AX157" s="7"/>
      <c r="AY157" s="7"/>
      <c r="AZ157" s="7"/>
      <c r="BA157" s="9" t="s">
        <v>165</v>
      </c>
    </row>
    <row r="158" spans="1:53" ht="31.5" x14ac:dyDescent="0.25">
      <c r="A158" s="10" t="s">
        <v>166</v>
      </c>
      <c r="B158" s="30" t="s">
        <v>204</v>
      </c>
      <c r="C158" s="11" t="s">
        <v>164</v>
      </c>
      <c r="D158" s="11" t="s">
        <v>20</v>
      </c>
      <c r="E158" s="16" t="s">
        <v>167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2"/>
      <c r="W158" s="12"/>
      <c r="X158" s="12"/>
      <c r="Y158" s="12"/>
      <c r="Z158" s="10" t="s">
        <v>166</v>
      </c>
      <c r="AA158" s="13">
        <f>AA159+AA160</f>
        <v>6645.1</v>
      </c>
      <c r="AB158" s="13">
        <f>AB159+AB160</f>
        <v>3496.0516200000002</v>
      </c>
      <c r="AC158" s="13"/>
      <c r="AD158" s="13"/>
      <c r="AE158" s="13"/>
      <c r="AF158" s="13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3">
        <v>4052.5</v>
      </c>
      <c r="AR158" s="13"/>
      <c r="AS158" s="13"/>
      <c r="AT158" s="13"/>
      <c r="AU158" s="13"/>
      <c r="AV158" s="13">
        <v>4052.5</v>
      </c>
      <c r="AW158" s="13"/>
      <c r="AX158" s="13"/>
      <c r="AY158" s="13"/>
      <c r="AZ158" s="13"/>
      <c r="BA158" s="10" t="s">
        <v>166</v>
      </c>
    </row>
    <row r="159" spans="1:53" ht="68.45" customHeight="1" x14ac:dyDescent="0.25">
      <c r="A159" s="15" t="s">
        <v>168</v>
      </c>
      <c r="B159" s="30" t="s">
        <v>204</v>
      </c>
      <c r="C159" s="16" t="s">
        <v>164</v>
      </c>
      <c r="D159" s="16" t="s">
        <v>20</v>
      </c>
      <c r="E159" s="11" t="s">
        <v>167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159</v>
      </c>
      <c r="U159" s="16"/>
      <c r="V159" s="17"/>
      <c r="W159" s="17"/>
      <c r="X159" s="17"/>
      <c r="Y159" s="17"/>
      <c r="Z159" s="15" t="s">
        <v>168</v>
      </c>
      <c r="AA159" s="18">
        <v>1983.1</v>
      </c>
      <c r="AB159" s="18">
        <v>1150.60733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2748.3</v>
      </c>
      <c r="AR159" s="18"/>
      <c r="AS159" s="18"/>
      <c r="AT159" s="18"/>
      <c r="AU159" s="18"/>
      <c r="AV159" s="18">
        <v>2748.3</v>
      </c>
      <c r="AW159" s="18"/>
      <c r="AX159" s="18"/>
      <c r="AY159" s="18"/>
      <c r="AZ159" s="18"/>
      <c r="BA159" s="15" t="s">
        <v>168</v>
      </c>
    </row>
    <row r="160" spans="1:53" ht="78.75" x14ac:dyDescent="0.25">
      <c r="A160" s="15" t="s">
        <v>169</v>
      </c>
      <c r="B160" s="30" t="s">
        <v>204</v>
      </c>
      <c r="C160" s="16" t="s">
        <v>164</v>
      </c>
      <c r="D160" s="16" t="s">
        <v>20</v>
      </c>
      <c r="E160" s="16" t="s">
        <v>167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 t="s">
        <v>27</v>
      </c>
      <c r="U160" s="16"/>
      <c r="V160" s="17"/>
      <c r="W160" s="17"/>
      <c r="X160" s="17"/>
      <c r="Y160" s="17"/>
      <c r="Z160" s="15" t="s">
        <v>169</v>
      </c>
      <c r="AA160" s="18">
        <v>4662</v>
      </c>
      <c r="AB160" s="18">
        <v>2345.4442899999999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>
        <v>1304.2</v>
      </c>
      <c r="AR160" s="18"/>
      <c r="AS160" s="18"/>
      <c r="AT160" s="18"/>
      <c r="AU160" s="18"/>
      <c r="AV160" s="18">
        <v>1304.2</v>
      </c>
      <c r="AW160" s="18"/>
      <c r="AX160" s="18"/>
      <c r="AY160" s="18"/>
      <c r="AZ160" s="18"/>
      <c r="BA160" s="15" t="s">
        <v>169</v>
      </c>
    </row>
    <row r="161" spans="1:53" ht="34.15" customHeight="1" x14ac:dyDescent="0.25">
      <c r="A161" s="10" t="s">
        <v>170</v>
      </c>
      <c r="B161" s="30" t="s">
        <v>204</v>
      </c>
      <c r="C161" s="11" t="s">
        <v>164</v>
      </c>
      <c r="D161" s="11" t="s">
        <v>20</v>
      </c>
      <c r="E161" s="11" t="s">
        <v>171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2"/>
      <c r="W161" s="12"/>
      <c r="X161" s="12"/>
      <c r="Y161" s="12"/>
      <c r="Z161" s="10" t="s">
        <v>170</v>
      </c>
      <c r="AA161" s="13">
        <f>AA162+AA163</f>
        <v>920</v>
      </c>
      <c r="AB161" s="13">
        <f>AB162+AB163</f>
        <v>540.40300000000002</v>
      </c>
      <c r="AC161" s="13"/>
      <c r="AD161" s="13"/>
      <c r="AE161" s="13"/>
      <c r="AF161" s="13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3">
        <v>625</v>
      </c>
      <c r="AR161" s="13"/>
      <c r="AS161" s="13"/>
      <c r="AT161" s="13"/>
      <c r="AU161" s="13"/>
      <c r="AV161" s="13">
        <v>625</v>
      </c>
      <c r="AW161" s="13"/>
      <c r="AX161" s="13"/>
      <c r="AY161" s="13"/>
      <c r="AZ161" s="13"/>
      <c r="BA161" s="10" t="s">
        <v>170</v>
      </c>
    </row>
    <row r="162" spans="1:53" ht="78.75" x14ac:dyDescent="0.25">
      <c r="A162" s="15" t="s">
        <v>172</v>
      </c>
      <c r="B162" s="30" t="s">
        <v>204</v>
      </c>
      <c r="C162" s="16" t="s">
        <v>164</v>
      </c>
      <c r="D162" s="16" t="s">
        <v>20</v>
      </c>
      <c r="E162" s="33" t="s">
        <v>171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 t="s">
        <v>27</v>
      </c>
      <c r="U162" s="16"/>
      <c r="V162" s="17"/>
      <c r="W162" s="17"/>
      <c r="X162" s="17"/>
      <c r="Y162" s="17"/>
      <c r="Z162" s="15" t="s">
        <v>172</v>
      </c>
      <c r="AA162" s="18">
        <v>920</v>
      </c>
      <c r="AB162" s="18">
        <v>540.40300000000002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>
        <v>625</v>
      </c>
      <c r="AR162" s="18"/>
      <c r="AS162" s="18"/>
      <c r="AT162" s="18"/>
      <c r="AU162" s="18"/>
      <c r="AV162" s="18">
        <v>625</v>
      </c>
      <c r="AW162" s="18"/>
      <c r="AX162" s="18"/>
      <c r="AY162" s="18"/>
      <c r="AZ162" s="18"/>
      <c r="BA162" s="15" t="s">
        <v>172</v>
      </c>
    </row>
    <row r="163" spans="1:53" ht="28.5" customHeight="1" x14ac:dyDescent="0.25">
      <c r="A163" s="24" t="s">
        <v>215</v>
      </c>
      <c r="B163" s="30" t="s">
        <v>204</v>
      </c>
      <c r="C163" s="33" t="s">
        <v>164</v>
      </c>
      <c r="D163" s="33" t="s">
        <v>20</v>
      </c>
      <c r="E163" s="16" t="s">
        <v>171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 t="s">
        <v>34</v>
      </c>
      <c r="U163" s="16"/>
      <c r="V163" s="17"/>
      <c r="W163" s="17"/>
      <c r="X163" s="17"/>
      <c r="Y163" s="17"/>
      <c r="Z163" s="15"/>
      <c r="AA163" s="18">
        <v>0</v>
      </c>
      <c r="AB163" s="18">
        <v>0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/>
    </row>
    <row r="164" spans="1:53" ht="63" x14ac:dyDescent="0.25">
      <c r="A164" s="10" t="s">
        <v>173</v>
      </c>
      <c r="B164" s="30" t="s">
        <v>204</v>
      </c>
      <c r="C164" s="30" t="s">
        <v>164</v>
      </c>
      <c r="D164" s="30" t="s">
        <v>20</v>
      </c>
      <c r="E164" s="30" t="s">
        <v>174</v>
      </c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50"/>
      <c r="W164" s="50"/>
      <c r="X164" s="50"/>
      <c r="Y164" s="50"/>
      <c r="Z164" s="23" t="s">
        <v>173</v>
      </c>
      <c r="AA164" s="27">
        <f>AA165</f>
        <v>3640</v>
      </c>
      <c r="AB164" s="27">
        <f>AB165</f>
        <v>1824.3295000000001</v>
      </c>
      <c r="AC164" s="13"/>
      <c r="AD164" s="13">
        <v>872.6</v>
      </c>
      <c r="AE164" s="13"/>
      <c r="AF164" s="13">
        <v>872.6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0" t="s">
        <v>173</v>
      </c>
    </row>
    <row r="165" spans="1:53" ht="78.75" x14ac:dyDescent="0.25">
      <c r="A165" s="15" t="s">
        <v>175</v>
      </c>
      <c r="B165" s="30" t="s">
        <v>204</v>
      </c>
      <c r="C165" s="33" t="s">
        <v>164</v>
      </c>
      <c r="D165" s="33" t="s">
        <v>20</v>
      </c>
      <c r="E165" s="30" t="s">
        <v>174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 t="s">
        <v>159</v>
      </c>
      <c r="U165" s="33"/>
      <c r="V165" s="34"/>
      <c r="W165" s="34"/>
      <c r="X165" s="34"/>
      <c r="Y165" s="34"/>
      <c r="Z165" s="24" t="s">
        <v>175</v>
      </c>
      <c r="AA165" s="28">
        <v>3640</v>
      </c>
      <c r="AB165" s="28">
        <v>1824.3295000000001</v>
      </c>
      <c r="AC165" s="18"/>
      <c r="AD165" s="18">
        <v>872.6</v>
      </c>
      <c r="AE165" s="18"/>
      <c r="AF165" s="18">
        <v>872.6</v>
      </c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 t="s">
        <v>175</v>
      </c>
    </row>
    <row r="166" spans="1:53" ht="47.25" x14ac:dyDescent="0.25">
      <c r="A166" s="24" t="s">
        <v>190</v>
      </c>
      <c r="B166" s="30" t="s">
        <v>204</v>
      </c>
      <c r="C166" s="33" t="s">
        <v>164</v>
      </c>
      <c r="D166" s="33" t="s">
        <v>20</v>
      </c>
      <c r="E166" s="33" t="s">
        <v>233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4"/>
      <c r="Z166" s="24"/>
      <c r="AA166" s="28">
        <f>AA167</f>
        <v>0</v>
      </c>
      <c r="AB166" s="28">
        <f>AB167</f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47.25" x14ac:dyDescent="0.25">
      <c r="A167" s="24" t="s">
        <v>207</v>
      </c>
      <c r="B167" s="30" t="s">
        <v>204</v>
      </c>
      <c r="C167" s="33" t="s">
        <v>164</v>
      </c>
      <c r="D167" s="33" t="s">
        <v>20</v>
      </c>
      <c r="E167" s="33" t="s">
        <v>233</v>
      </c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 t="s">
        <v>27</v>
      </c>
      <c r="U167" s="33"/>
      <c r="V167" s="34"/>
      <c r="W167" s="34"/>
      <c r="X167" s="34"/>
      <c r="Y167" s="34"/>
      <c r="Z167" s="24"/>
      <c r="AA167" s="28">
        <v>0</v>
      </c>
      <c r="AB167" s="28">
        <v>0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31.5" x14ac:dyDescent="0.25">
      <c r="A168" s="10" t="s">
        <v>166</v>
      </c>
      <c r="B168" s="30" t="s">
        <v>204</v>
      </c>
      <c r="C168" s="30" t="s">
        <v>164</v>
      </c>
      <c r="D168" s="30" t="s">
        <v>20</v>
      </c>
      <c r="E168" s="30" t="s">
        <v>176</v>
      </c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50"/>
      <c r="W168" s="50"/>
      <c r="X168" s="50"/>
      <c r="Y168" s="50"/>
      <c r="Z168" s="23" t="s">
        <v>166</v>
      </c>
      <c r="AA168" s="27">
        <f>AA169+AA170</f>
        <v>730</v>
      </c>
      <c r="AB168" s="13">
        <f>AB169+AB170</f>
        <v>430.94</v>
      </c>
      <c r="AC168" s="13"/>
      <c r="AD168" s="13"/>
      <c r="AE168" s="13"/>
      <c r="AF168" s="13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3">
        <v>828.7</v>
      </c>
      <c r="AR168" s="13"/>
      <c r="AS168" s="13"/>
      <c r="AT168" s="13"/>
      <c r="AU168" s="13"/>
      <c r="AV168" s="13">
        <v>828.7</v>
      </c>
      <c r="AW168" s="13"/>
      <c r="AX168" s="13"/>
      <c r="AY168" s="13"/>
      <c r="AZ168" s="13"/>
      <c r="BA168" s="10" t="s">
        <v>166</v>
      </c>
    </row>
    <row r="169" spans="1:53" ht="68.45" customHeight="1" x14ac:dyDescent="0.25">
      <c r="A169" s="15" t="s">
        <v>168</v>
      </c>
      <c r="B169" s="30" t="s">
        <v>204</v>
      </c>
      <c r="C169" s="33" t="s">
        <v>164</v>
      </c>
      <c r="D169" s="33" t="s">
        <v>20</v>
      </c>
      <c r="E169" s="30" t="s">
        <v>176</v>
      </c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159</v>
      </c>
      <c r="U169" s="33"/>
      <c r="V169" s="34"/>
      <c r="W169" s="34"/>
      <c r="X169" s="34"/>
      <c r="Y169" s="34"/>
      <c r="Z169" s="24" t="s">
        <v>168</v>
      </c>
      <c r="AA169" s="28">
        <v>450</v>
      </c>
      <c r="AB169" s="18">
        <v>229.65379999999999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>
        <v>549.79999999999995</v>
      </c>
      <c r="AR169" s="18"/>
      <c r="AS169" s="18"/>
      <c r="AT169" s="18"/>
      <c r="AU169" s="18"/>
      <c r="AV169" s="18">
        <v>549.79999999999995</v>
      </c>
      <c r="AW169" s="18"/>
      <c r="AX169" s="18"/>
      <c r="AY169" s="18"/>
      <c r="AZ169" s="18"/>
      <c r="BA169" s="15" t="s">
        <v>168</v>
      </c>
    </row>
    <row r="170" spans="1:53" ht="78.75" x14ac:dyDescent="0.25">
      <c r="A170" s="15" t="s">
        <v>169</v>
      </c>
      <c r="B170" s="30" t="s">
        <v>204</v>
      </c>
      <c r="C170" s="16" t="s">
        <v>164</v>
      </c>
      <c r="D170" s="16" t="s">
        <v>20</v>
      </c>
      <c r="E170" s="16" t="s">
        <v>176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 t="s">
        <v>27</v>
      </c>
      <c r="U170" s="16"/>
      <c r="V170" s="17"/>
      <c r="W170" s="17"/>
      <c r="X170" s="17"/>
      <c r="Y170" s="17"/>
      <c r="Z170" s="15" t="s">
        <v>169</v>
      </c>
      <c r="AA170" s="18">
        <v>280</v>
      </c>
      <c r="AB170" s="18">
        <v>201.28620000000001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>
        <v>278.89999999999998</v>
      </c>
      <c r="AR170" s="18"/>
      <c r="AS170" s="18"/>
      <c r="AT170" s="18"/>
      <c r="AU170" s="18"/>
      <c r="AV170" s="18">
        <v>278.89999999999998</v>
      </c>
      <c r="AW170" s="18"/>
      <c r="AX170" s="18"/>
      <c r="AY170" s="18"/>
      <c r="AZ170" s="18"/>
      <c r="BA170" s="15" t="s">
        <v>169</v>
      </c>
    </row>
    <row r="171" spans="1:53" ht="63" x14ac:dyDescent="0.25">
      <c r="A171" s="10" t="s">
        <v>173</v>
      </c>
      <c r="B171" s="30" t="s">
        <v>204</v>
      </c>
      <c r="C171" s="11" t="s">
        <v>164</v>
      </c>
      <c r="D171" s="11" t="s">
        <v>20</v>
      </c>
      <c r="E171" s="16" t="s">
        <v>177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2"/>
      <c r="W171" s="12"/>
      <c r="X171" s="12"/>
      <c r="Y171" s="12"/>
      <c r="Z171" s="10" t="s">
        <v>173</v>
      </c>
      <c r="AA171" s="13">
        <f>AA172</f>
        <v>738.8</v>
      </c>
      <c r="AB171" s="13">
        <v>365.07049999999998</v>
      </c>
      <c r="AC171" s="13"/>
      <c r="AD171" s="13">
        <v>174.5</v>
      </c>
      <c r="AE171" s="13"/>
      <c r="AF171" s="13">
        <v>174.5</v>
      </c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0" t="s">
        <v>173</v>
      </c>
    </row>
    <row r="172" spans="1:53" ht="78.75" x14ac:dyDescent="0.25">
      <c r="A172" s="15" t="s">
        <v>175</v>
      </c>
      <c r="B172" s="30" t="s">
        <v>204</v>
      </c>
      <c r="C172" s="16" t="s">
        <v>164</v>
      </c>
      <c r="D172" s="16" t="s">
        <v>20</v>
      </c>
      <c r="E172" s="16" t="s">
        <v>177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 t="s">
        <v>159</v>
      </c>
      <c r="U172" s="16"/>
      <c r="V172" s="17"/>
      <c r="W172" s="17"/>
      <c r="X172" s="17"/>
      <c r="Y172" s="17"/>
      <c r="Z172" s="15" t="s">
        <v>175</v>
      </c>
      <c r="AA172" s="18">
        <v>738.8</v>
      </c>
      <c r="AB172" s="18">
        <v>365.07049999999998</v>
      </c>
      <c r="AC172" s="18"/>
      <c r="AD172" s="18">
        <v>174.5</v>
      </c>
      <c r="AE172" s="18"/>
      <c r="AF172" s="18">
        <v>174.5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 t="s">
        <v>175</v>
      </c>
    </row>
    <row r="173" spans="1:53" ht="45" customHeight="1" x14ac:dyDescent="0.25">
      <c r="A173" s="24" t="s">
        <v>190</v>
      </c>
      <c r="B173" s="30" t="s">
        <v>204</v>
      </c>
      <c r="C173" s="33" t="s">
        <v>164</v>
      </c>
      <c r="D173" s="33" t="s">
        <v>20</v>
      </c>
      <c r="E173" s="33" t="s">
        <v>216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34"/>
      <c r="Z173" s="24"/>
      <c r="AA173" s="28">
        <f>AA174</f>
        <v>210.53</v>
      </c>
      <c r="AB173" s="28">
        <f>AB174</f>
        <v>0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47.25" x14ac:dyDescent="0.25">
      <c r="A174" s="24" t="s">
        <v>207</v>
      </c>
      <c r="B174" s="30" t="s">
        <v>204</v>
      </c>
      <c r="C174" s="33" t="s">
        <v>164</v>
      </c>
      <c r="D174" s="33" t="s">
        <v>20</v>
      </c>
      <c r="E174" s="33" t="s">
        <v>216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 t="s">
        <v>27</v>
      </c>
      <c r="U174" s="33"/>
      <c r="V174" s="34"/>
      <c r="W174" s="34"/>
      <c r="X174" s="34"/>
      <c r="Y174" s="34"/>
      <c r="Z174" s="24"/>
      <c r="AA174" s="28">
        <v>210.53</v>
      </c>
      <c r="AB174" s="28">
        <v>0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31.5" x14ac:dyDescent="0.25">
      <c r="A175" s="24" t="s">
        <v>234</v>
      </c>
      <c r="B175" s="30" t="s">
        <v>204</v>
      </c>
      <c r="C175" s="33" t="s">
        <v>164</v>
      </c>
      <c r="D175" s="33" t="s">
        <v>20</v>
      </c>
      <c r="E175" s="30" t="s">
        <v>235</v>
      </c>
      <c r="F175" s="33" t="s">
        <v>236</v>
      </c>
      <c r="G175" s="33" t="s">
        <v>237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4"/>
      <c r="Z175" s="24"/>
      <c r="AA175" s="28">
        <f>AA176</f>
        <v>4416.28</v>
      </c>
      <c r="AB175" s="28">
        <f>AB176</f>
        <v>0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/>
    </row>
    <row r="176" spans="1:53" ht="47.25" x14ac:dyDescent="0.25">
      <c r="A176" s="24" t="s">
        <v>207</v>
      </c>
      <c r="B176" s="30" t="s">
        <v>204</v>
      </c>
      <c r="C176" s="33" t="s">
        <v>194</v>
      </c>
      <c r="D176" s="33" t="s">
        <v>20</v>
      </c>
      <c r="E176" s="30" t="s">
        <v>235</v>
      </c>
      <c r="F176" s="33" t="s">
        <v>236</v>
      </c>
      <c r="G176" s="33" t="s">
        <v>237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 t="s">
        <v>27</v>
      </c>
      <c r="U176" s="33"/>
      <c r="V176" s="34"/>
      <c r="W176" s="34"/>
      <c r="X176" s="34"/>
      <c r="Y176" s="34"/>
      <c r="Z176" s="24"/>
      <c r="AA176" s="28">
        <v>4416.28</v>
      </c>
      <c r="AB176" s="28">
        <v>0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/>
    </row>
    <row r="177" spans="1:53" ht="31.5" x14ac:dyDescent="0.25">
      <c r="A177" s="24" t="s">
        <v>259</v>
      </c>
      <c r="B177" s="30" t="s">
        <v>204</v>
      </c>
      <c r="C177" s="33" t="s">
        <v>164</v>
      </c>
      <c r="D177" s="33" t="s">
        <v>20</v>
      </c>
      <c r="E177" s="30" t="s">
        <v>240</v>
      </c>
      <c r="F177" s="33" t="s">
        <v>241</v>
      </c>
      <c r="G177" s="33" t="s">
        <v>237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4"/>
      <c r="Z177" s="24"/>
      <c r="AA177" s="28">
        <f>AA178</f>
        <v>20601.07</v>
      </c>
      <c r="AB177" s="28">
        <f>AB178</f>
        <v>5429.6243299999996</v>
      </c>
      <c r="AC177" s="18"/>
      <c r="AD177" s="18"/>
      <c r="AE177" s="18"/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/>
    </row>
    <row r="178" spans="1:53" ht="63" x14ac:dyDescent="0.25">
      <c r="A178" s="24" t="s">
        <v>238</v>
      </c>
      <c r="B178" s="30" t="s">
        <v>204</v>
      </c>
      <c r="C178" s="33" t="s">
        <v>164</v>
      </c>
      <c r="D178" s="33" t="s">
        <v>20</v>
      </c>
      <c r="E178" s="30" t="s">
        <v>240</v>
      </c>
      <c r="F178" s="33" t="s">
        <v>241</v>
      </c>
      <c r="G178" s="33" t="s">
        <v>237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 t="s">
        <v>239</v>
      </c>
      <c r="U178" s="33"/>
      <c r="V178" s="34"/>
      <c r="W178" s="34"/>
      <c r="X178" s="34"/>
      <c r="Y178" s="34"/>
      <c r="Z178" s="24"/>
      <c r="AA178" s="28">
        <v>20601.07</v>
      </c>
      <c r="AB178" s="28">
        <v>5429.6243299999996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5"/>
    </row>
    <row r="179" spans="1:53" ht="47.25" customHeight="1" x14ac:dyDescent="0.25">
      <c r="A179" s="36" t="s">
        <v>217</v>
      </c>
      <c r="B179" s="35" t="s">
        <v>204</v>
      </c>
      <c r="C179" s="35" t="s">
        <v>164</v>
      </c>
      <c r="D179" s="35" t="s">
        <v>23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4"/>
      <c r="Z179" s="24"/>
      <c r="AA179" s="37">
        <f>AA180</f>
        <v>100</v>
      </c>
      <c r="AB179" s="37">
        <f>AB180</f>
        <v>7.8</v>
      </c>
      <c r="AC179" s="18"/>
      <c r="AD179" s="18"/>
      <c r="AE179" s="18"/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5"/>
    </row>
    <row r="180" spans="1:53" ht="47.25" customHeight="1" x14ac:dyDescent="0.25">
      <c r="A180" s="24" t="s">
        <v>170</v>
      </c>
      <c r="B180" s="30" t="s">
        <v>204</v>
      </c>
      <c r="C180" s="33" t="s">
        <v>164</v>
      </c>
      <c r="D180" s="33" t="s">
        <v>23</v>
      </c>
      <c r="E180" s="33" t="s">
        <v>171</v>
      </c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4"/>
      <c r="W180" s="34"/>
      <c r="X180" s="34"/>
      <c r="Y180" s="34"/>
      <c r="Z180" s="24"/>
      <c r="AA180" s="28">
        <f>AA181</f>
        <v>100</v>
      </c>
      <c r="AB180" s="28">
        <f>AB181</f>
        <v>7.8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5"/>
    </row>
    <row r="181" spans="1:53" ht="47.25" x14ac:dyDescent="0.25">
      <c r="A181" s="24" t="s">
        <v>207</v>
      </c>
      <c r="B181" s="30" t="s">
        <v>204</v>
      </c>
      <c r="C181" s="33" t="s">
        <v>164</v>
      </c>
      <c r="D181" s="33" t="s">
        <v>23</v>
      </c>
      <c r="E181" s="33" t="s">
        <v>171</v>
      </c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 t="s">
        <v>27</v>
      </c>
      <c r="U181" s="33"/>
      <c r="V181" s="34"/>
      <c r="W181" s="34"/>
      <c r="X181" s="34"/>
      <c r="Y181" s="34"/>
      <c r="Z181" s="24"/>
      <c r="AA181" s="28">
        <v>100</v>
      </c>
      <c r="AB181" s="28">
        <v>7.8</v>
      </c>
      <c r="AC181" s="18"/>
      <c r="AD181" s="18"/>
      <c r="AE181" s="18"/>
      <c r="AF181" s="18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5"/>
    </row>
    <row r="182" spans="1:53" ht="17.100000000000001" customHeight="1" x14ac:dyDescent="0.25">
      <c r="A182" s="9" t="s">
        <v>178</v>
      </c>
      <c r="B182" s="35" t="s">
        <v>204</v>
      </c>
      <c r="C182" s="4" t="s">
        <v>94</v>
      </c>
      <c r="D182" s="4" t="s">
        <v>21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6"/>
      <c r="W182" s="6"/>
      <c r="X182" s="6"/>
      <c r="Y182" s="6"/>
      <c r="Z182" s="9" t="s">
        <v>178</v>
      </c>
      <c r="AA182" s="7">
        <f>AA183</f>
        <v>1040</v>
      </c>
      <c r="AB182" s="7">
        <f>AB183</f>
        <v>434.87470000000002</v>
      </c>
      <c r="AC182" s="7"/>
      <c r="AD182" s="7"/>
      <c r="AE182" s="7"/>
      <c r="AF182" s="7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7">
        <v>274.89999999999998</v>
      </c>
      <c r="AR182" s="7"/>
      <c r="AS182" s="7"/>
      <c r="AT182" s="7"/>
      <c r="AU182" s="7"/>
      <c r="AV182" s="7"/>
      <c r="AW182" s="7"/>
      <c r="AX182" s="7"/>
      <c r="AY182" s="7"/>
      <c r="AZ182" s="7"/>
      <c r="BA182" s="9" t="s">
        <v>178</v>
      </c>
    </row>
    <row r="183" spans="1:53" ht="17.100000000000001" customHeight="1" x14ac:dyDescent="0.25">
      <c r="A183" s="9" t="s">
        <v>179</v>
      </c>
      <c r="B183" s="35" t="s">
        <v>204</v>
      </c>
      <c r="C183" s="4" t="s">
        <v>94</v>
      </c>
      <c r="D183" s="4" t="s">
        <v>20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6"/>
      <c r="W183" s="6"/>
      <c r="X183" s="6"/>
      <c r="Y183" s="6"/>
      <c r="Z183" s="9" t="s">
        <v>179</v>
      </c>
      <c r="AA183" s="7">
        <f>AA184</f>
        <v>1040</v>
      </c>
      <c r="AB183" s="7">
        <f>AB184</f>
        <v>434.87470000000002</v>
      </c>
      <c r="AC183" s="7"/>
      <c r="AD183" s="7"/>
      <c r="AE183" s="7"/>
      <c r="AF183" s="7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7">
        <v>274.89999999999998</v>
      </c>
      <c r="AR183" s="7"/>
      <c r="AS183" s="7"/>
      <c r="AT183" s="7"/>
      <c r="AU183" s="7"/>
      <c r="AV183" s="7"/>
      <c r="AW183" s="7"/>
      <c r="AX183" s="7"/>
      <c r="AY183" s="7"/>
      <c r="AZ183" s="7"/>
      <c r="BA183" s="9" t="s">
        <v>179</v>
      </c>
    </row>
    <row r="184" spans="1:53" ht="51.4" customHeight="1" x14ac:dyDescent="0.25">
      <c r="A184" s="10" t="s">
        <v>180</v>
      </c>
      <c r="B184" s="30" t="s">
        <v>204</v>
      </c>
      <c r="C184" s="11" t="s">
        <v>94</v>
      </c>
      <c r="D184" s="11" t="s">
        <v>20</v>
      </c>
      <c r="E184" s="16" t="s">
        <v>181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2"/>
      <c r="X184" s="12"/>
      <c r="Y184" s="12"/>
      <c r="Z184" s="10" t="s">
        <v>180</v>
      </c>
      <c r="AA184" s="13">
        <f t="shared" ref="AA184:AB184" si="1">AA185</f>
        <v>1040</v>
      </c>
      <c r="AB184" s="13">
        <f t="shared" si="1"/>
        <v>434.87470000000002</v>
      </c>
      <c r="AC184" s="13"/>
      <c r="AD184" s="13"/>
      <c r="AE184" s="13"/>
      <c r="AF184" s="13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3">
        <v>274.89999999999998</v>
      </c>
      <c r="AR184" s="13"/>
      <c r="AS184" s="13"/>
      <c r="AT184" s="13"/>
      <c r="AU184" s="13"/>
      <c r="AV184" s="13"/>
      <c r="AW184" s="13"/>
      <c r="AX184" s="13"/>
      <c r="AY184" s="13"/>
      <c r="AZ184" s="13"/>
      <c r="BA184" s="10" t="s">
        <v>180</v>
      </c>
    </row>
    <row r="185" spans="1:53" ht="78.75" x14ac:dyDescent="0.25">
      <c r="A185" s="15" t="s">
        <v>182</v>
      </c>
      <c r="B185" s="30" t="s">
        <v>204</v>
      </c>
      <c r="C185" s="16" t="s">
        <v>94</v>
      </c>
      <c r="D185" s="16" t="s">
        <v>20</v>
      </c>
      <c r="E185" s="11" t="s">
        <v>181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 t="s">
        <v>183</v>
      </c>
      <c r="U185" s="16"/>
      <c r="V185" s="17"/>
      <c r="W185" s="17"/>
      <c r="X185" s="17"/>
      <c r="Y185" s="17"/>
      <c r="Z185" s="15" t="s">
        <v>182</v>
      </c>
      <c r="AA185" s="18">
        <v>1040</v>
      </c>
      <c r="AB185" s="18">
        <v>434.87470000000002</v>
      </c>
      <c r="AC185" s="18"/>
      <c r="AD185" s="18"/>
      <c r="AE185" s="18"/>
      <c r="AF185" s="18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8">
        <v>274.89999999999998</v>
      </c>
      <c r="AR185" s="18"/>
      <c r="AS185" s="18"/>
      <c r="AT185" s="18"/>
      <c r="AU185" s="18"/>
      <c r="AV185" s="18"/>
      <c r="AW185" s="18"/>
      <c r="AX185" s="18"/>
      <c r="AY185" s="18"/>
      <c r="AZ185" s="18"/>
      <c r="BA185" s="15" t="s">
        <v>182</v>
      </c>
    </row>
    <row r="186" spans="1:53" ht="17.100000000000001" customHeight="1" x14ac:dyDescent="0.25">
      <c r="A186" s="9" t="s">
        <v>184</v>
      </c>
      <c r="B186" s="35" t="s">
        <v>218</v>
      </c>
      <c r="C186" s="4" t="s">
        <v>63</v>
      </c>
      <c r="D186" s="4" t="s">
        <v>21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6"/>
      <c r="W186" s="6"/>
      <c r="X186" s="6"/>
      <c r="Y186" s="6"/>
      <c r="Z186" s="9" t="s">
        <v>184</v>
      </c>
      <c r="AA186" s="7">
        <f>AA187</f>
        <v>2827.93</v>
      </c>
      <c r="AB186" s="7">
        <f>AB187</f>
        <v>1610.0603100000001</v>
      </c>
      <c r="AC186" s="7"/>
      <c r="AD186" s="7">
        <v>457.2</v>
      </c>
      <c r="AE186" s="7"/>
      <c r="AF186" s="7">
        <v>24.1</v>
      </c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7">
        <v>2482</v>
      </c>
      <c r="AR186" s="7"/>
      <c r="AS186" s="7"/>
      <c r="AT186" s="7"/>
      <c r="AU186" s="7"/>
      <c r="AV186" s="7">
        <v>2482</v>
      </c>
      <c r="AW186" s="7"/>
      <c r="AX186" s="7"/>
      <c r="AY186" s="7"/>
      <c r="AZ186" s="7"/>
      <c r="BA186" s="9" t="s">
        <v>184</v>
      </c>
    </row>
    <row r="187" spans="1:53" ht="17.100000000000001" customHeight="1" x14ac:dyDescent="0.25">
      <c r="A187" s="9" t="s">
        <v>185</v>
      </c>
      <c r="B187" s="35" t="s">
        <v>204</v>
      </c>
      <c r="C187" s="4" t="s">
        <v>63</v>
      </c>
      <c r="D187" s="4" t="s">
        <v>20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6"/>
      <c r="W187" s="6"/>
      <c r="X187" s="6"/>
      <c r="Y187" s="6"/>
      <c r="Z187" s="9" t="s">
        <v>185</v>
      </c>
      <c r="AA187" s="7">
        <f>AA188+AA191+AA193</f>
        <v>2827.93</v>
      </c>
      <c r="AB187" s="7">
        <f>AB188+AB191+AB193</f>
        <v>1610.0603100000001</v>
      </c>
      <c r="AC187" s="7"/>
      <c r="AD187" s="7">
        <v>457.2</v>
      </c>
      <c r="AE187" s="7"/>
      <c r="AF187" s="7">
        <v>24.1</v>
      </c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7">
        <v>2482</v>
      </c>
      <c r="AR187" s="7"/>
      <c r="AS187" s="7"/>
      <c r="AT187" s="7"/>
      <c r="AU187" s="7"/>
      <c r="AV187" s="7">
        <v>2482</v>
      </c>
      <c r="AW187" s="7"/>
      <c r="AX187" s="7"/>
      <c r="AY187" s="7"/>
      <c r="AZ187" s="7"/>
      <c r="BA187" s="9" t="s">
        <v>185</v>
      </c>
    </row>
    <row r="188" spans="1:53" ht="31.5" x14ac:dyDescent="0.25">
      <c r="A188" s="10" t="s">
        <v>166</v>
      </c>
      <c r="B188" s="30" t="s">
        <v>204</v>
      </c>
      <c r="C188" s="11" t="s">
        <v>63</v>
      </c>
      <c r="D188" s="11" t="s">
        <v>20</v>
      </c>
      <c r="E188" s="16" t="s">
        <v>186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2"/>
      <c r="W188" s="12"/>
      <c r="X188" s="12"/>
      <c r="Y188" s="12"/>
      <c r="Z188" s="10" t="s">
        <v>166</v>
      </c>
      <c r="AA188" s="13">
        <f>AA189+AA190</f>
        <v>2704.7</v>
      </c>
      <c r="AB188" s="13">
        <f>AB189+AB190</f>
        <v>1531.47531</v>
      </c>
      <c r="AC188" s="13"/>
      <c r="AD188" s="13"/>
      <c r="AE188" s="13"/>
      <c r="AF188" s="13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3">
        <v>2482</v>
      </c>
      <c r="AR188" s="13"/>
      <c r="AS188" s="13"/>
      <c r="AT188" s="13"/>
      <c r="AU188" s="13"/>
      <c r="AV188" s="13">
        <v>2482</v>
      </c>
      <c r="AW188" s="13"/>
      <c r="AX188" s="13"/>
      <c r="AY188" s="13"/>
      <c r="AZ188" s="13"/>
      <c r="BA188" s="10" t="s">
        <v>166</v>
      </c>
    </row>
    <row r="189" spans="1:53" ht="68.45" customHeight="1" x14ac:dyDescent="0.25">
      <c r="A189" s="15" t="s">
        <v>168</v>
      </c>
      <c r="B189" s="30" t="s">
        <v>204</v>
      </c>
      <c r="C189" s="16" t="s">
        <v>63</v>
      </c>
      <c r="D189" s="16" t="s">
        <v>20</v>
      </c>
      <c r="E189" s="11" t="s">
        <v>186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 t="s">
        <v>159</v>
      </c>
      <c r="U189" s="16"/>
      <c r="V189" s="17"/>
      <c r="W189" s="17"/>
      <c r="X189" s="17"/>
      <c r="Y189" s="17"/>
      <c r="Z189" s="15" t="s">
        <v>168</v>
      </c>
      <c r="AA189" s="18">
        <v>2220</v>
      </c>
      <c r="AB189" s="18">
        <v>1055.33131</v>
      </c>
      <c r="AC189" s="18"/>
      <c r="AD189" s="18"/>
      <c r="AE189" s="18"/>
      <c r="AF189" s="18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8">
        <v>2482</v>
      </c>
      <c r="AR189" s="18"/>
      <c r="AS189" s="18"/>
      <c r="AT189" s="18"/>
      <c r="AU189" s="18"/>
      <c r="AV189" s="18">
        <v>2482</v>
      </c>
      <c r="AW189" s="18"/>
      <c r="AX189" s="18"/>
      <c r="AY189" s="18"/>
      <c r="AZ189" s="18"/>
      <c r="BA189" s="15" t="s">
        <v>168</v>
      </c>
    </row>
    <row r="190" spans="1:53" ht="78.75" x14ac:dyDescent="0.25">
      <c r="A190" s="15" t="s">
        <v>169</v>
      </c>
      <c r="B190" s="30" t="s">
        <v>204</v>
      </c>
      <c r="C190" s="16" t="s">
        <v>63</v>
      </c>
      <c r="D190" s="16" t="s">
        <v>20</v>
      </c>
      <c r="E190" s="16" t="s">
        <v>186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 t="s">
        <v>27</v>
      </c>
      <c r="U190" s="16"/>
      <c r="V190" s="17"/>
      <c r="W190" s="17"/>
      <c r="X190" s="17"/>
      <c r="Y190" s="17"/>
      <c r="Z190" s="15" t="s">
        <v>169</v>
      </c>
      <c r="AA190" s="18">
        <v>484.7</v>
      </c>
      <c r="AB190" s="18">
        <v>476.14400000000001</v>
      </c>
      <c r="AC190" s="18"/>
      <c r="AD190" s="18"/>
      <c r="AE190" s="18"/>
      <c r="AF190" s="18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5" t="s">
        <v>169</v>
      </c>
    </row>
    <row r="191" spans="1:53" ht="31.5" x14ac:dyDescent="0.25">
      <c r="A191" s="10" t="s">
        <v>187</v>
      </c>
      <c r="B191" s="30" t="s">
        <v>204</v>
      </c>
      <c r="C191" s="11" t="s">
        <v>63</v>
      </c>
      <c r="D191" s="11" t="s">
        <v>20</v>
      </c>
      <c r="E191" s="11" t="s">
        <v>188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2"/>
      <c r="W191" s="12"/>
      <c r="X191" s="12"/>
      <c r="Y191" s="12"/>
      <c r="Z191" s="10" t="s">
        <v>187</v>
      </c>
      <c r="AA191" s="13">
        <f>AA192</f>
        <v>123.23</v>
      </c>
      <c r="AB191" s="13">
        <f>AB192</f>
        <v>78.584999999999994</v>
      </c>
      <c r="AC191" s="13"/>
      <c r="AD191" s="13"/>
      <c r="AE191" s="13"/>
      <c r="AF191" s="13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0" t="s">
        <v>187</v>
      </c>
    </row>
    <row r="192" spans="1:53" ht="78.75" x14ac:dyDescent="0.25">
      <c r="A192" s="15" t="s">
        <v>189</v>
      </c>
      <c r="B192" s="30" t="s">
        <v>204</v>
      </c>
      <c r="C192" s="16" t="s">
        <v>63</v>
      </c>
      <c r="D192" s="16" t="s">
        <v>20</v>
      </c>
      <c r="E192" s="11" t="s">
        <v>188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 t="s">
        <v>27</v>
      </c>
      <c r="U192" s="16"/>
      <c r="V192" s="17"/>
      <c r="W192" s="17"/>
      <c r="X192" s="17"/>
      <c r="Y192" s="17"/>
      <c r="Z192" s="15" t="s">
        <v>189</v>
      </c>
      <c r="AA192" s="18">
        <v>123.23</v>
      </c>
      <c r="AB192" s="18">
        <v>78.584999999999994</v>
      </c>
      <c r="AC192" s="18"/>
      <c r="AD192" s="18"/>
      <c r="AE192" s="18"/>
      <c r="AF192" s="18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5" t="s">
        <v>189</v>
      </c>
    </row>
    <row r="193" spans="1:53" ht="47.25" x14ac:dyDescent="0.25">
      <c r="A193" s="10" t="s">
        <v>190</v>
      </c>
      <c r="B193" s="30" t="s">
        <v>204</v>
      </c>
      <c r="C193" s="11" t="s">
        <v>63</v>
      </c>
      <c r="D193" s="11" t="s">
        <v>20</v>
      </c>
      <c r="E193" s="11" t="s">
        <v>191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2"/>
      <c r="W193" s="12"/>
      <c r="X193" s="12"/>
      <c r="Y193" s="12"/>
      <c r="Z193" s="10" t="s">
        <v>190</v>
      </c>
      <c r="AA193" s="13">
        <f>AA194</f>
        <v>0</v>
      </c>
      <c r="AB193" s="13">
        <f>AB194</f>
        <v>0</v>
      </c>
      <c r="AC193" s="13"/>
      <c r="AD193" s="13">
        <v>457.2</v>
      </c>
      <c r="AE193" s="13"/>
      <c r="AF193" s="13">
        <v>24.1</v>
      </c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0" t="s">
        <v>190</v>
      </c>
    </row>
    <row r="194" spans="1:53" ht="78.75" x14ac:dyDescent="0.25">
      <c r="A194" s="15" t="s">
        <v>192</v>
      </c>
      <c r="B194" s="30" t="s">
        <v>204</v>
      </c>
      <c r="C194" s="16" t="s">
        <v>63</v>
      </c>
      <c r="D194" s="16" t="s">
        <v>20</v>
      </c>
      <c r="E194" s="16" t="s">
        <v>191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 t="s">
        <v>27</v>
      </c>
      <c r="U194" s="16"/>
      <c r="V194" s="17"/>
      <c r="W194" s="17"/>
      <c r="X194" s="17"/>
      <c r="Y194" s="17"/>
      <c r="Z194" s="15" t="s">
        <v>192</v>
      </c>
      <c r="AA194" s="18">
        <v>0</v>
      </c>
      <c r="AB194" s="18">
        <v>0</v>
      </c>
      <c r="AC194" s="18"/>
      <c r="AD194" s="18">
        <v>457.2</v>
      </c>
      <c r="AE194" s="18"/>
      <c r="AF194" s="18">
        <v>24.1</v>
      </c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5" t="s">
        <v>192</v>
      </c>
    </row>
    <row r="195" spans="1:53" ht="15" x14ac:dyDescent="0.2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2022-10-19T09:29:09Z</cp:lastPrinted>
  <dcterms:created xsi:type="dcterms:W3CDTF">2021-11-12T07:13:26Z</dcterms:created>
  <dcterms:modified xsi:type="dcterms:W3CDTF">2024-07-23T07:27:27Z</dcterms:modified>
</cp:coreProperties>
</file>