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32" i="1"/>
  <c r="X28"/>
  <c r="Y34"/>
  <c r="X25"/>
  <c r="X15"/>
  <c r="X34"/>
  <c r="X22"/>
  <c r="Y39" l="1"/>
  <c r="Y37"/>
  <c r="Y28"/>
  <c r="Y25"/>
  <c r="Y22"/>
  <c r="Y20"/>
  <c r="Y15"/>
  <c r="X32"/>
  <c r="X37"/>
  <c r="X39"/>
  <c r="X20"/>
  <c r="X14" l="1"/>
  <c r="Y14"/>
</calcChain>
</file>

<file path=xl/sharedStrings.xml><?xml version="1.0" encoding="utf-8"?>
<sst xmlns="http://schemas.openxmlformats.org/spreadsheetml/2006/main" count="217" uniqueCount="61">
  <si>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</si>
  <si>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</si>
  <si>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</si>
  <si>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</si>
  <si>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</si>
  <si>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</si>
  <si>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</si>
  <si>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</si>
  <si>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</si>
  <si>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</si>
  <si>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</si>
  <si>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</si>
  <si>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</si>
  <si>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</si>
  <si>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</si>
  <si>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</si>
  <si>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</si>
  <si>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</si>
  <si>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</si>
  <si>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</si>
  <si>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</si>
  <si>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</si>
  <si>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</si>
  <si>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</si>
  <si>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</si>
  <si>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</si>
  <si>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</si>
  <si>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</si>
  <si>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</si>
  <si>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</si>
  <si>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</si>
  <si>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</si>
  <si>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</si>
  <si>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</si>
  <si>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</si>
  <si>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</si>
  <si>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</si>
  <si>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</si>
  <si>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</si>
  <si>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</si>
  <si>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</si>
  <si>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</si>
  <si>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</si>
  <si>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</si>
  <si>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</si>
  <si>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</si>
  <si>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</si>
  <si>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</si>
  <si>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</si>
  <si>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</si>
  <si>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</si>
  <si>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</si>
  <si>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</si>
  <si>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</si>
  <si>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</si>
  <si>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</si>
  <si>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</si>
  <si>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2023 года.</t>
  </si>
  <si>
    <t>Назначено на 2023 год</t>
  </si>
  <si>
    <t>Исполнено на 01.04.2023 года</t>
  </si>
  <si>
    <t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19 апреля 2023  года  №130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</si>
</sst>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7" fillId="0" borderId="1" xfId="0" applyNumberFormat="1" applyFont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topLeftCell="A2" workbookViewId="0">
      <selection activeCell="BB16" sqref="BB16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3" t="s">
        <v>60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15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8" spans="1:51" ht="142.5" customHeight="1">
      <c r="A8" s="26" t="s">
        <v>57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5" t="s">
        <v>6</v>
      </c>
      <c r="B11" s="27" t="s">
        <v>7</v>
      </c>
      <c r="C11" s="27" t="s">
        <v>8</v>
      </c>
      <c r="D11" s="27" t="s">
        <v>9</v>
      </c>
      <c r="E11" s="27" t="s">
        <v>10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 t="s">
        <v>11</v>
      </c>
      <c r="U11" s="27" t="s">
        <v>12</v>
      </c>
      <c r="V11" s="27" t="s">
        <v>13</v>
      </c>
      <c r="W11" s="25" t="s">
        <v>6</v>
      </c>
      <c r="X11" s="25" t="s">
        <v>58</v>
      </c>
      <c r="Y11" s="25" t="s">
        <v>59</v>
      </c>
      <c r="Z11" s="25" t="s">
        <v>2</v>
      </c>
      <c r="AA11" s="25" t="s">
        <v>3</v>
      </c>
      <c r="AB11" s="25" t="s">
        <v>4</v>
      </c>
      <c r="AC11" s="25" t="s">
        <v>5</v>
      </c>
      <c r="AD11" s="25" t="s">
        <v>1</v>
      </c>
      <c r="AE11" s="25" t="s">
        <v>2</v>
      </c>
      <c r="AF11" s="25" t="s">
        <v>3</v>
      </c>
      <c r="AG11" s="25" t="s">
        <v>4</v>
      </c>
      <c r="AH11" s="25" t="s">
        <v>5</v>
      </c>
      <c r="AI11" s="25" t="s">
        <v>1</v>
      </c>
      <c r="AJ11" s="25" t="s">
        <v>2</v>
      </c>
      <c r="AK11" s="25" t="s">
        <v>3</v>
      </c>
      <c r="AL11" s="25" t="s">
        <v>4</v>
      </c>
      <c r="AM11" s="25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5" t="s">
        <v>6</v>
      </c>
    </row>
    <row r="12" spans="1:51" ht="15" customHeight="1">
      <c r="A12" s="25"/>
      <c r="B12" s="27"/>
      <c r="C12" s="27" t="s">
        <v>8</v>
      </c>
      <c r="D12" s="27" t="s">
        <v>9</v>
      </c>
      <c r="E12" s="27"/>
      <c r="F12" s="27" t="s">
        <v>10</v>
      </c>
      <c r="G12" s="27" t="s">
        <v>10</v>
      </c>
      <c r="H12" s="27" t="s">
        <v>10</v>
      </c>
      <c r="I12" s="27" t="s">
        <v>10</v>
      </c>
      <c r="J12" s="27" t="s">
        <v>10</v>
      </c>
      <c r="K12" s="27" t="s">
        <v>10</v>
      </c>
      <c r="L12" s="27" t="s">
        <v>10</v>
      </c>
      <c r="M12" s="27" t="s">
        <v>10</v>
      </c>
      <c r="N12" s="27" t="s">
        <v>10</v>
      </c>
      <c r="O12" s="27" t="s">
        <v>10</v>
      </c>
      <c r="P12" s="27" t="s">
        <v>10</v>
      </c>
      <c r="Q12" s="27" t="s">
        <v>10</v>
      </c>
      <c r="R12" s="27" t="s">
        <v>10</v>
      </c>
      <c r="S12" s="27" t="s">
        <v>10</v>
      </c>
      <c r="T12" s="27"/>
      <c r="U12" s="27"/>
      <c r="V12" s="27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5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83246.810000000012</v>
      </c>
      <c r="Y14" s="18">
        <f>Y15+Y20+Y22+Y25+Y28+Y32+Y34+Y37+Y39</f>
        <v>7532.5900000000011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9213.83</v>
      </c>
      <c r="Y15" s="18">
        <f>Y16+Y17+Y18+Y19</f>
        <v>2391.8500000000004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7658.5</v>
      </c>
      <c r="Y16" s="19">
        <v>2139.0500000000002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633.6</v>
      </c>
      <c r="Y17" s="19">
        <v>158.4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70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851.73</v>
      </c>
      <c r="Y19" s="19">
        <v>94.4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314.60000000000002</v>
      </c>
      <c r="Y20" s="18">
        <f>Y21</f>
        <v>67.209999999999994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314.60000000000002</v>
      </c>
      <c r="Y21" s="19">
        <v>67.209999999999994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20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10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4730.6499999999996</v>
      </c>
      <c r="Y25" s="18">
        <f>Y26+Y27</f>
        <v>468.5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4325.6499999999996</v>
      </c>
      <c r="Y26" s="19">
        <v>394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405</v>
      </c>
      <c r="Y27" s="19">
        <v>74.5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20452.370000000003</v>
      </c>
      <c r="Y28" s="18">
        <f>Y29+Y30+Y31</f>
        <v>1346.48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708.47</v>
      </c>
      <c r="Y29" s="19">
        <v>109.74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2302.41</v>
      </c>
      <c r="Y30" s="19">
        <v>236.18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17441.490000000002</v>
      </c>
      <c r="Y31" s="20">
        <v>1000.56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537.64</v>
      </c>
      <c r="Y32" s="18">
        <f>Y33</f>
        <v>0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537.64</v>
      </c>
      <c r="Y33" s="19">
        <v>0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44831.89</v>
      </c>
      <c r="Y34" s="18">
        <f>Y35+Y36</f>
        <v>2638.03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44731.89</v>
      </c>
      <c r="Y35" s="19">
        <v>2638.03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55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100</v>
      </c>
      <c r="Y36" s="19">
        <v>0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960</v>
      </c>
      <c r="Y37" s="18">
        <f>Y38</f>
        <v>152.57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960</v>
      </c>
      <c r="Y38" s="19">
        <v>152.57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2185.83</v>
      </c>
      <c r="Y39" s="18">
        <f>Y40</f>
        <v>467.95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2185.83</v>
      </c>
      <c r="Y40" s="19">
        <v>467.95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  <mergeCell ref="AN11:AN12"/>
    <mergeCell ref="U11:U12"/>
    <mergeCell ref="B11:B12"/>
    <mergeCell ref="T11:T12"/>
    <mergeCell ref="E11:S12"/>
    <mergeCell ref="X11:X12"/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2023-04-27T14:02:40Z</dcterms:modified>
</cp:coreProperties>
</file>