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0920"/>
  </bookViews>
  <sheets>
    <sheet name="1-й год" sheetId="1" r:id="rId1"/>
  </sheets>
  <definedNames>
    <definedName name="_xlnm.Print_Titles" localSheetId="0">'1-й год'!$12:$12</definedName>
  </definedNames>
  <calcPr calcId="125725"/>
</workbook>
</file>

<file path=xl/calcChain.xml><?xml version="1.0" encoding="utf-8"?>
<calcChain xmlns="http://schemas.openxmlformats.org/spreadsheetml/2006/main">
  <c r="AB46" i="1"/>
  <c r="AB29"/>
  <c r="AB69"/>
  <c r="AA76"/>
  <c r="AA38"/>
  <c r="AA19"/>
  <c r="AA16" s="1"/>
  <c r="AB177"/>
  <c r="AA181"/>
  <c r="AB181"/>
  <c r="AB147"/>
  <c r="AA147"/>
  <c r="AB146"/>
  <c r="AA148"/>
  <c r="AB167"/>
  <c r="AA167"/>
  <c r="AB165"/>
  <c r="AA165"/>
  <c r="AB156" l="1"/>
  <c r="AA156"/>
  <c r="AB113"/>
  <c r="AA113"/>
  <c r="AB134"/>
  <c r="AA134"/>
  <c r="AB108"/>
  <c r="AA108"/>
  <c r="AA98"/>
  <c r="AA94"/>
  <c r="AA83"/>
  <c r="AB84"/>
  <c r="AA84"/>
  <c r="AA68"/>
  <c r="AB76"/>
  <c r="AA29"/>
  <c r="AB27"/>
  <c r="AA27"/>
  <c r="AB17" l="1"/>
  <c r="AA17"/>
  <c r="AB87"/>
  <c r="AA80"/>
  <c r="AB78"/>
  <c r="AA78"/>
  <c r="AA69"/>
  <c r="AB31"/>
  <c r="AB25"/>
  <c r="AA158"/>
  <c r="AB154"/>
  <c r="AA154"/>
  <c r="AB151"/>
  <c r="AA151"/>
  <c r="AB161"/>
  <c r="AB158"/>
  <c r="AA126"/>
  <c r="AA122"/>
  <c r="AA118"/>
  <c r="AA163"/>
  <c r="AA144"/>
  <c r="AB136"/>
  <c r="AB106"/>
  <c r="AB101"/>
  <c r="AB100" s="1"/>
  <c r="AB110"/>
  <c r="AA110"/>
  <c r="AA106"/>
  <c r="AB98"/>
  <c r="AB96"/>
  <c r="AB94"/>
  <c r="AB91" s="1"/>
  <c r="AB90" s="1"/>
  <c r="AB92"/>
  <c r="AA92"/>
  <c r="AA91" s="1"/>
  <c r="AA90" s="1"/>
  <c r="AA87"/>
  <c r="AB80"/>
  <c r="AB74"/>
  <c r="AA74"/>
  <c r="AB71"/>
  <c r="AB68" s="1"/>
  <c r="AA71"/>
  <c r="AB19"/>
  <c r="AB140"/>
  <c r="AA140"/>
  <c r="AB183"/>
  <c r="AA183"/>
  <c r="AB170"/>
  <c r="AB169" s="1"/>
  <c r="AA170"/>
  <c r="AA169" s="1"/>
  <c r="AB163"/>
  <c r="AB142"/>
  <c r="AA142"/>
  <c r="AB144"/>
  <c r="AB128"/>
  <c r="AA128"/>
  <c r="AB126"/>
  <c r="AB118"/>
  <c r="AB116"/>
  <c r="AA116"/>
  <c r="AB54"/>
  <c r="AA54"/>
  <c r="AB52"/>
  <c r="AA52"/>
  <c r="AB33"/>
  <c r="AA33"/>
  <c r="AA31"/>
  <c r="AA139" l="1"/>
  <c r="AB48" l="1"/>
  <c r="AA48"/>
  <c r="AA101" l="1"/>
  <c r="AA100" s="1"/>
  <c r="AA138"/>
  <c r="AB132"/>
  <c r="AB178"/>
  <c r="AB174"/>
  <c r="AB173" s="1"/>
  <c r="AB172" s="1"/>
  <c r="AB148"/>
  <c r="AB130"/>
  <c r="AB124"/>
  <c r="AB122"/>
  <c r="AB120"/>
  <c r="AB114"/>
  <c r="AB85"/>
  <c r="AB65"/>
  <c r="AB64" s="1"/>
  <c r="AB62"/>
  <c r="AB61" s="1"/>
  <c r="AB58"/>
  <c r="AB57" s="1"/>
  <c r="AB56" s="1"/>
  <c r="AB44"/>
  <c r="AB41"/>
  <c r="AB40" s="1"/>
  <c r="AB38"/>
  <c r="AB36"/>
  <c r="AB23"/>
  <c r="AB16" s="1"/>
  <c r="AA178"/>
  <c r="AA174"/>
  <c r="AA173" s="1"/>
  <c r="AA172" s="1"/>
  <c r="AA161"/>
  <c r="AA136"/>
  <c r="AA132"/>
  <c r="AA130"/>
  <c r="AA124"/>
  <c r="AA120"/>
  <c r="AA114"/>
  <c r="AA85"/>
  <c r="AA65"/>
  <c r="AA64" s="1"/>
  <c r="AA62"/>
  <c r="AA61" s="1"/>
  <c r="AA46"/>
  <c r="AA44"/>
  <c r="AA41"/>
  <c r="AA40" s="1"/>
  <c r="AA36"/>
  <c r="AA25"/>
  <c r="AA23"/>
  <c r="AA58"/>
  <c r="AA57" s="1"/>
  <c r="AA56" s="1"/>
  <c r="AB35" l="1"/>
  <c r="AA35"/>
  <c r="AA67"/>
  <c r="AB83"/>
  <c r="AB67" s="1"/>
  <c r="AA89"/>
  <c r="AA146"/>
  <c r="AB89"/>
  <c r="AB43"/>
  <c r="AA43"/>
  <c r="AA60"/>
  <c r="AA177"/>
  <c r="AA176" s="1"/>
  <c r="AB176"/>
  <c r="AB139"/>
  <c r="AB138" s="1"/>
  <c r="AB60"/>
  <c r="AA15" l="1"/>
  <c r="AA14" s="1"/>
  <c r="AB15"/>
  <c r="AA13" l="1"/>
  <c r="AB14"/>
  <c r="AB13" s="1"/>
</calcChain>
</file>

<file path=xl/sharedStrings.xml><?xml version="1.0" encoding="utf-8"?>
<sst xmlns="http://schemas.openxmlformats.org/spreadsheetml/2006/main" count="1234" uniqueCount="256">
  <si>
    <t xml:space="preserve"> (тыс. руб.)</t>
  </si>
  <si>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</si>
  <si>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</si>
  <si>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</si>
  <si>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</si>
  <si>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</si>
  <si>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</si>
  <si>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</si>
  <si>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</si>
  <si>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</si>
  <si>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</si>
  <si>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</si>
  <si>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</si>
  <si>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</si>
  <si>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</si>
  <si>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</si>
  <si>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</si>
  <si>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Всего</t>
  </si>
  <si>
    <t>АДМИНИСТРАЦИЯ МУНИЦИПАЛЬНОГО ОБРАЗОВАНИЯ МЕЛЬНИКОВСКОЕ СЕЛЬСКОЕ ПОСЕЛЕНИЕ МУНИЦИПАЛЬНОГО ОБРАЗОВАНИЯ ПРИОЗЕРСКИЙ МУНИЦИПАЛЬНЫЙ РАЙОН ЛЕНИНГРАДСКОЙ ОБЛАСТИ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</si>
  <si>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</si>
  <si>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</si>
  <si>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</si>
  <si>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</si>
  <si>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</si>
  <si>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</si>
  <si>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20.4.01.42190</t>
  </si>
  <si>
    <t>Мероприятия по поддержке развития муниципальной службы (Иные закупки товаров, работ и услуг для обеспечения государственных (муниципальных) нужд)</t>
  </si>
  <si>
    <t>240</t>
  </si>
  <si>
    <t>Обеспечение деятельности муниципальных служащих</t>
  </si>
  <si>
    <t>29.2.01.22010</t>
  </si>
  <si>
    <t>Обеспечение деятельности муниципальных служащих (Расходы на выплаты персоналу государственных (муниципальных) органов)</t>
  </si>
  <si>
    <t>120</t>
  </si>
  <si>
    <t>Обеспечение деятельности муниципальных служащих (Иные закупки товаров, работ и услуг для обеспечения государственных (муниципальных) нужд)</t>
  </si>
  <si>
    <t>Обеспечение деятельности муниципальных служащих (Уплата налогов, сборов и иных платежей)</t>
  </si>
  <si>
    <t>850</t>
  </si>
  <si>
    <t>Обеспечение деятельности немуниципальных служащих</t>
  </si>
  <si>
    <t>29.2.01.22020</t>
  </si>
  <si>
    <t>Обеспечение деятельности немуниципальных служащих (Расходы на выплаты персоналу государственных (муниципальных) органов)</t>
  </si>
  <si>
    <t>Обеспечение деятельности Главы администрации</t>
  </si>
  <si>
    <t>29.2.01.22040</t>
  </si>
  <si>
    <t>Обеспечение деятельности Главы администрации (Расходы на выплаты персоналу государственных (муниципальных) органов)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</si>
  <si>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</si>
  <si>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29.2.01.62540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</si>
  <si>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(Иные межбюджетные трансферты)</t>
  </si>
  <si>
    <t>540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</si>
  <si>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</si>
  <si>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29.2.01.62550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</si>
  <si>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(Иные межбюджетные трансферты)</t>
  </si>
  <si>
    <t>Иные межбюджетные трансферты на исполнение полномочий поселений в жилищно-коммунальной сфере</t>
  </si>
  <si>
    <t>29.2.01.62560</t>
  </si>
  <si>
    <t>Иные межбюджетные трансферты на исполнение полномочий поселений в жилищно-коммунальной сфере (Иные межбюджетные трансферты)</t>
  </si>
  <si>
    <t>Иные межбюджетные трансферты на исполнение полномочий поселений по внутреннему муниципальному финансовому контролю</t>
  </si>
  <si>
    <t>29.2.01.62570</t>
  </si>
  <si>
    <t>Иные межбюджетные трансферты на исполнение полномочий поселений по внутреннему муниципальному финансовому контролю (Иные межбюджетные трансферты)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</si>
  <si>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</si>
  <si>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</si>
  <si>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</si>
  <si>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29.2.01.62510</t>
  </si>
  <si>
    <t>Иные межбюджетные трансферты на исполнение полномочий поселений контрольно-счетного органа муниципальных образований (Иные межбюджетные трансферты)</t>
  </si>
  <si>
    <t>Иные межбюджетные трансферты на исполнение полномочий по кассовому обслуживанию бюджетов поселений</t>
  </si>
  <si>
    <t>29.2.01.62520</t>
  </si>
  <si>
    <t>Иные межбюджетные трансферты на исполнение полномочий по кассовому обслуживанию бюджетов поселений (Иные межбюджетные трансферты)</t>
  </si>
  <si>
    <t>Резервные фонды</t>
  </si>
  <si>
    <t>11</t>
  </si>
  <si>
    <t>Резервный фонд администрации муниципальных образований</t>
  </si>
  <si>
    <t>29.3.01.42010</t>
  </si>
  <si>
    <t>Резервный фонд администрации муниципальных образований (Резервные средства)</t>
  </si>
  <si>
    <t>870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</si>
  <si>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</si>
  <si>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</si>
  <si>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</si>
  <si>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29.2.01.71340</t>
  </si>
  <si>
    <t>Обеспечение выполнения отдельных государственных полномочий Ленинградской области в сфере административных правоотношений (Иные закупки товаров, работ и услуг для обеспечения государственных (муниципальных) нужд)</t>
  </si>
  <si>
    <t>Оценка недвижимости, признание прав и регулирование отношений по государственной и муниципальной собственности</t>
  </si>
  <si>
    <t>29.3.01.42030</t>
  </si>
  <si>
    <t>Оценка недвижимости, признание прав и регулирование отношений по государственной и муниципальной собственности (Иные закупки товаров, работ и услуг для обеспечения государственных (муниципальных) нужд)</t>
  </si>
  <si>
    <t>Иные обязательства</t>
  </si>
  <si>
    <t>29.3.01.42100</t>
  </si>
  <si>
    <t>Иные обязательства (Иные закупки товаров, работ и услуг для обеспечения государственных (муниципальных) нужд)</t>
  </si>
  <si>
    <t>Иные обязательства (Уплата налогов, сборов и иных платежей)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</si>
  <si>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</si>
  <si>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</si>
  <si>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</si>
  <si>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</si>
  <si>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</si>
  <si>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29.3.01.51180</t>
  </si>
  <si>
    <t>Осуществление первичного воинского учета на территориях, где отсутствуют военные комиссариаты (Расходы на выплаты персоналу государственных (муниципальных) органов)</t>
  </si>
  <si>
    <t>НАЦИОНАЛЬНАЯ БЕЗОПАСНОСТЬ И ПРАВООХРАНИТЕЛЬНАЯ ДЕЯТЕЛЬНОСТЬ</t>
  </si>
  <si>
    <t>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</si>
  <si>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</si>
  <si>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</si>
  <si>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29.3.01.42250</t>
  </si>
  <si>
    <t>Предупреждение и ликвидация последствий чрезвычайных ситуаций и стихийных бедствий природного и техногенного характера (Иные закупки товаров, работ и услуг для обеспечения государственных (муниципальных) нужд)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</si>
  <si>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</si>
  <si>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</si>
  <si>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</si>
  <si>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</si>
  <si>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</si>
  <si>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27.8.01.42260</t>
  </si>
  <si>
    <t>Мероприятия по содержанию автомобильных дорог (Иные закупки товаров, работ и услуг для обеспечения государственных (муниципальных) нужд)</t>
  </si>
  <si>
    <t>Мероприятия по капитальному ремонту и ремонту автомобильных дорог</t>
  </si>
  <si>
    <t>27.8.01.42270</t>
  </si>
  <si>
    <t>Мероприятия по капитальному ремонту и ремонту автомобильных дорог (Иные закупки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</si>
  <si>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</si>
  <si>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27.8.01.S4200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</si>
  <si>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 (Иные закупки товаров, работ и услуг для обеспечения государственных (муниципальных) нужд)</t>
  </si>
  <si>
    <t>27.8.02.42280</t>
  </si>
  <si>
    <t>Мероприятия, направленные на повышение безопасности дорожного движения (Иные закупки товаров, работ и услуг для обеспечения государственных (муниципальных) нужд)</t>
  </si>
  <si>
    <t>Другие вопросы в области национальной экономики</t>
  </si>
  <si>
    <t>12</t>
  </si>
  <si>
    <t>Бюджетные инвестиции в объекты капитального строительства собственности муниципальных образований</t>
  </si>
  <si>
    <t>Бюджетные инвестиции в объекты капитального строительства собственности муниципальных образований (Бюджетные инвестиции)</t>
  </si>
  <si>
    <t>410</t>
  </si>
  <si>
    <t>Мероприятия по поддержке малого и среднего предпринимательства</t>
  </si>
  <si>
    <t>28.4.02.42360</t>
  </si>
  <si>
    <t>ЖИЛИЩНО-КОММУНАЛЬНОЕ ХОЗЯЙСТВО</t>
  </si>
  <si>
    <t>05</t>
  </si>
  <si>
    <t>Жилищное хозяйство</t>
  </si>
  <si>
    <t>Взнос на капитальный ремонт общего имущества многоквартирных домов региональному оператору</t>
  </si>
  <si>
    <t>29.3.01.42370</t>
  </si>
  <si>
    <t>Взнос на капитальный ремонт общего имущества многоквартирных домов региональному оператору (Уплата налогов, сборов и иных платежей)</t>
  </si>
  <si>
    <t>Коммунальное хозяйство</t>
  </si>
  <si>
    <t>Мероприятия в области жилищно-коммунального хозяйства</t>
  </si>
  <si>
    <t>Мероприятия по повышению надежности и энергетической эффективности в системах теплоснабжения</t>
  </si>
  <si>
    <t>25.4.02.42460</t>
  </si>
  <si>
    <t>Мероприятия по повышению надежности и энергетической эффективности в системах теплоснабжения (Иные закупки товаров, работ и услуг для обеспечения государственных (муниципальных) нужд)</t>
  </si>
  <si>
    <t>Субсидии юридическим лицам</t>
  </si>
  <si>
    <t>25.4.03.46010</t>
  </si>
  <si>
    <t>Субсидии юридическим лицам (Субсидии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услуг)</t>
  </si>
  <si>
    <t>810</t>
  </si>
  <si>
    <t>25.8.02.44010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</si>
  <si>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</si>
  <si>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(Бюджетные инвестиции)</t>
  </si>
  <si>
    <t>Благоустройство</t>
  </si>
  <si>
    <t>Реализация программ формирования современной городской среды</t>
  </si>
  <si>
    <t>24.1.F2.55550</t>
  </si>
  <si>
    <t>Реализация программ формирования современной городской среды (Бюджетные инвестиции)</t>
  </si>
  <si>
    <t>Уличное освещение</t>
  </si>
  <si>
    <t>26.4.01.42510</t>
  </si>
  <si>
    <t>Уличное освещение (Иные закупки товаров, работ и услуг для обеспечения государственных (муниципальных) нужд)</t>
  </si>
  <si>
    <t>Благоустройство и озеленение</t>
  </si>
  <si>
    <t>26.4.01.42520</t>
  </si>
  <si>
    <t>Благоустройство и озеленение (Иные закупки товаров, работ и услуг для обеспечения государственных (муниципальных) нужд)</t>
  </si>
  <si>
    <t>Прочие мероприятия по благоустройству</t>
  </si>
  <si>
    <t>26.4.01.42530</t>
  </si>
  <si>
    <t>Прочие мероприятия по благоустройству (Иные закупки товаров, работ и услуг для обеспечения государственных (муниципальных) нужд)</t>
  </si>
  <si>
    <t>Организация и содержание мест захоронения</t>
  </si>
  <si>
    <t>26.4.01.42550</t>
  </si>
  <si>
    <t>Организация и содержание мест захоронения (Иные закупки товаров, работ и услуг для обеспечения государственных (муниципальных) нужд)</t>
  </si>
  <si>
    <t>Осуществление мероприятий по борьбе с борщевиком Сосновского</t>
  </si>
  <si>
    <t>26.8.02.42580</t>
  </si>
  <si>
    <t>Осуществление мероприятий по борьбе с борщевиком Сосновского (Иные закупки товаров, работ и услуг для обеспечения государственных (муниципальных) нужд)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</si>
  <si>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</si>
  <si>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26.8.02.S4310</t>
  </si>
  <si>
    <t>Реализация комплекса мероприятий по борьбе с борщевиком Сосновского на территориях муниципальных образований Ленинградской области (Иные закупки товаров, работ и услуг для обеспечения государственных (муниципальных) нужд)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</si>
  <si>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</si>
  <si>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28.4.01.S4660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</si>
  <si>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</si>
  <si>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28.4.01.S4770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</si>
  <si>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</si>
  <si>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ОБРАЗОВАНИЕ</t>
  </si>
  <si>
    <t>07</t>
  </si>
  <si>
    <t>Молодежная политика</t>
  </si>
  <si>
    <t>Организация и проведение мероприятий для детей и молодежи, содействие трудовой адаптации и занятости молодежи</t>
  </si>
  <si>
    <t>28.4.03.42770</t>
  </si>
  <si>
    <t>Организация и проведение мероприятий для детей и молодежи, содействие трудовой адаптации и занятости молодежи (Расходы на выплаты персоналу казенных учреждений)</t>
  </si>
  <si>
    <t>110</t>
  </si>
  <si>
    <t>Организация и проведение мероприятий для детей и молодежи</t>
  </si>
  <si>
    <t>29.3.01.42770</t>
  </si>
  <si>
    <t>Организация и проведение мероприятий для детей и молодежи (Расходы на выплаты персоналу казенных учреждений)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</si>
  <si>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</si>
  <si>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</si>
  <si>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</si>
  <si>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</si>
  <si>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23.4.01.22060</t>
  </si>
  <si>
    <t>Обеспечение деятельности муниципальных казенных учреждений (Расходы на выплаты персоналу казенных учреждений)</t>
  </si>
  <si>
    <t>Обеспечение деятельности муниципальных казенных учреждений (Иные закупки товаров, работ и услуг для обеспечения государственных (муниципальных) нужд)</t>
  </si>
  <si>
    <t>Проведение культурно-досуговых мероприятий</t>
  </si>
  <si>
    <t>23.4.01.42800</t>
  </si>
  <si>
    <t>Проведение культурно-досуговых мероприятий (Иные закупки товаров, работ и услуг для обеспечения государственных (муниципальных) нужд)</t>
  </si>
  <si>
    <t>Обеспечение выплат стимулирующего характера работникам муниципальных учреждений культуры Ленинградской области</t>
  </si>
  <si>
    <t>23.4.01.S0360</t>
  </si>
  <si>
    <t>Обеспечение выплат стимулирующего характера работникам муниципальных учреждений культуры Ленинградской области (Расходы на выплаты персоналу казенных учреждений)</t>
  </si>
  <si>
    <t>23.4.02.22060</t>
  </si>
  <si>
    <t>23.4.02.S0360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</si>
  <si>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</si>
  <si>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</si>
  <si>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</si>
  <si>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29.3.01.43010</t>
  </si>
  <si>
    <t>Пенсии за выслугу лет и доплаты к пенсиям лицам, замещавшим муниципальные должности (Социальные выплаты гражданам, кроме публичных нормативных социальных выплат)</t>
  </si>
  <si>
    <t>320</t>
  </si>
  <si>
    <t>ФИЗИЧЕСКАЯ КУЛЬТУРА И СПОРТ</t>
  </si>
  <si>
    <t>Физическая культура</t>
  </si>
  <si>
    <t>23.4.05.22060</t>
  </si>
  <si>
    <t>Организация и проведение мероприятий и спортивных соревнований</t>
  </si>
  <si>
    <t>23.4.05.42850</t>
  </si>
  <si>
    <t>Организация и проведение мероприятий и спортивных соревнований (Иные закупки товаров, работ и услуг для обеспечения государственных (муниципальных) нужд)</t>
  </si>
  <si>
    <t>Поддержка развития общественной инфраструктуры муниципального значения</t>
  </si>
  <si>
    <t>23.4.06.S4840</t>
  </si>
  <si>
    <t>Поддержка развития общественной инфраструктуры муниципального значения (Иные закупки товаров, работ и услуг для обеспечения государственных (муниципальных) нужд)</t>
  </si>
  <si>
    <t>тыс. руб.</t>
  </si>
  <si>
    <t xml:space="preserve"> </t>
  </si>
  <si>
    <t>Функционирование органов в сфере национальной безопасности и правоохранительной деятельности</t>
  </si>
  <si>
    <t>29.3.01.42200</t>
  </si>
  <si>
    <t>Функционирование органов в сфере национальной безопасности и правоохранительной деятельности (Иные закупки товаров, работ и услуг для обеспечения государственных (муниципальных) нужд)</t>
  </si>
  <si>
    <t>830</t>
  </si>
  <si>
    <t>Иные обязательства(Исполнение судебных актов Российской Федерации и мировых соглашений повозмещению причиненного вреда</t>
  </si>
  <si>
    <t>Мероприятия по повышению надежности и энергетической эффективности в системах водоснабжения</t>
  </si>
  <si>
    <t>25.4.02.42470</t>
  </si>
  <si>
    <t>Мероприятия по повышению надежности и энергетической эффективности в системах водоснабжения (Иные закупки товаров, работ и услуг для обеспечения государственных (муниципальных) нужд)</t>
  </si>
  <si>
    <t>АДМИНИСТРАЦИЯ МУНИЦИПАЛЬНОГО ОБРАЗОВАНИЯ ГРОМОВСКОЕ СЕЛЬСКОЕ ПОСЕЛЕНИЕ МУНИЦИПАЛЬНОГО ОБРАЗОВАНИЯ ПРИОЗЕРСКИЙ МУНИЦИПАЛЬНЫЙ РАЙОН ЛЕНИНГРАДСКОЙ ОБЛАСТИ</t>
  </si>
  <si>
    <t>027</t>
  </si>
  <si>
    <t>Иные обязательства, осуществляемые в рамках деятельности органов местного самоуправления</t>
  </si>
  <si>
    <t>29.3.01.42110</t>
  </si>
  <si>
    <t>Иные закупки товаров, работ и услуг для обеспечения государственных (муниципальных) нужд</t>
  </si>
  <si>
    <t>28.4.02.S4770</t>
  </si>
  <si>
    <t>24.4.03.42450</t>
  </si>
  <si>
    <t>29.3.01.46010</t>
  </si>
  <si>
    <t>26.8.01.S4790</t>
  </si>
  <si>
    <t>Мероприятия по созданию мест (площадок) накопления твердых коммунальных отход</t>
  </si>
  <si>
    <t>26.4.01.S4840</t>
  </si>
  <si>
    <t>26.4.03.42530</t>
  </si>
  <si>
    <t>Мероприятия в области жилищно-коммунального хозяйств</t>
  </si>
  <si>
    <t>Уплата налогов, сборов и иных платежей</t>
  </si>
  <si>
    <t>23.4.02.S4840</t>
  </si>
  <si>
    <t>ДРУГИЕ ВОПРОСЫ В ОБЛАСТИ КУЛЬТУРЫ, КИНЕМАТОГРАФИИ</t>
  </si>
  <si>
    <t xml:space="preserve">  </t>
  </si>
  <si>
    <t>25.4.03.42450</t>
  </si>
  <si>
    <t>853</t>
  </si>
  <si>
    <t>Уплата иных платежей</t>
  </si>
  <si>
    <t>29.3.01.42350</t>
  </si>
  <si>
    <t>28.4.02.00000</t>
  </si>
  <si>
    <t xml:space="preserve">Капитальный ремонт и ремонт автомобильных дорог общего пользования местного значения, имеющих приоритетный социально значимый характер </t>
  </si>
  <si>
    <t xml:space="preserve">Мероприятия, направленные на повышение безопасности дорожного движения </t>
  </si>
  <si>
    <t>Мероприятия по землеустройству и землепользованию</t>
  </si>
  <si>
    <t xml:space="preserve">Субсидии юридическим лицам </t>
  </si>
  <si>
    <t>Субсидии юридическим лицам(кроме некоммерческих организаций), индивидуальным предпринимателям, физическим лицам - производителям товаров, работ, услуг)</t>
  </si>
  <si>
    <t>29.4.01.42450</t>
  </si>
  <si>
    <t xml:space="preserve">28 4 01 42560 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</si>
  <si>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</si>
  <si>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24.8.01.42450</t>
  </si>
  <si>
    <t>Приложение № 3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19 апреля 2023  года  №130</t>
  </si>
  <si>
    <t>Ведомственная структура расходов бюджета муниципального образования Громовское сельское поселение муниципального образования Приозерский муниципальный район 
Ленинградской области за 1 квартал 2023 года.</t>
  </si>
  <si>
    <t>Назначено на 2023 год</t>
  </si>
  <si>
    <t>Исполнение на 01.04.2023 года</t>
  </si>
  <si>
    <t>Комплекс процессных мероприятий "Развитие и поддержка малого и среднего предпринимательства на территории муниципального образования"</t>
  </si>
  <si>
    <t>23.4.01.S4840</t>
  </si>
  <si>
    <t>Прочие мероприятия в области культуры</t>
  </si>
  <si>
    <t>23.8.04.42810</t>
  </si>
  <si>
    <t>510,8</t>
  </si>
  <si>
    <t>0,0</t>
  </si>
  <si>
    <t>Закупка товаров, работ, услуг в целях капитального ремонта государственного (муниципального) имущества</t>
  </si>
  <si>
    <t>243</t>
  </si>
  <si>
    <t>Мероприятия по строительству, реконструкции, модернизации объектов</t>
  </si>
  <si>
    <t>23.8.04.S0670</t>
  </si>
  <si>
    <t>33 378,9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</si>
</sst>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21">
    <font>
      <sz val="11"/>
      <color indexed="8"/>
      <name val="Calibri"/>
      <family val="2"/>
      <scheme val="minor"/>
    </font>
    <font>
      <sz val="14"/>
      <color indexed="8"/>
      <name val="Times New Roman"/>
    </font>
    <font>
      <sz val="8"/>
      <color indexed="8"/>
      <name val="Times New Roman"/>
    </font>
    <font>
      <b/>
      <sz val="14"/>
      <color indexed="0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i/>
      <sz val="12"/>
      <color indexed="0"/>
      <name val="Times New Roman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</font>
    <font>
      <sz val="11"/>
      <name val="Calibri"/>
      <family val="2"/>
      <scheme val="minor"/>
    </font>
    <font>
      <sz val="12"/>
      <name val="Times New Roman"/>
    </font>
    <font>
      <i/>
      <sz val="12"/>
      <name val="Times New Roman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165" fontId="4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>
      <alignment horizontal="justify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right" vertical="center" wrapText="1"/>
    </xf>
    <xf numFmtId="165" fontId="6" fillId="2" borderId="2" xfId="0" applyNumberFormat="1" applyFont="1" applyFill="1" applyBorder="1" applyAlignment="1">
      <alignment horizontal="right"/>
    </xf>
    <xf numFmtId="4" fontId="6" fillId="2" borderId="2" xfId="0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>
      <alignment horizontal="justify" vertical="center" wrapText="1"/>
    </xf>
    <xf numFmtId="164" fontId="5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49" fontId="11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left" wrapText="1"/>
    </xf>
    <xf numFmtId="165" fontId="0" fillId="0" borderId="2" xfId="0" applyNumberFormat="1" applyBorder="1"/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right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justify" vertical="center" wrapText="1"/>
    </xf>
    <xf numFmtId="165" fontId="12" fillId="2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0" xfId="0" applyFont="1" applyAlignment="1"/>
    <xf numFmtId="49" fontId="4" fillId="2" borderId="2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justify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right" vertical="center" wrapText="1"/>
    </xf>
    <xf numFmtId="49" fontId="14" fillId="2" borderId="2" xfId="0" applyNumberFormat="1" applyFont="1" applyFill="1" applyBorder="1" applyAlignment="1">
      <alignment horizontal="justify" vertical="center" wrapText="1"/>
    </xf>
    <xf numFmtId="49" fontId="15" fillId="2" borderId="2" xfId="0" applyNumberFormat="1" applyFont="1" applyFill="1" applyBorder="1" applyAlignment="1">
      <alignment horizontal="justify" vertical="center" wrapText="1"/>
    </xf>
    <xf numFmtId="49" fontId="16" fillId="2" borderId="2" xfId="0" applyNumberFormat="1" applyFont="1" applyFill="1" applyBorder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right" vertical="center" wrapText="1"/>
    </xf>
    <xf numFmtId="165" fontId="15" fillId="2" borderId="2" xfId="0" applyNumberFormat="1" applyFont="1" applyFill="1" applyBorder="1" applyAlignment="1">
      <alignment horizontal="right"/>
    </xf>
    <xf numFmtId="49" fontId="12" fillId="2" borderId="2" xfId="0" applyNumberFormat="1" applyFont="1" applyFill="1" applyBorder="1" applyAlignment="1">
      <alignment horizontal="right" vertical="center" wrapText="1"/>
    </xf>
    <xf numFmtId="165" fontId="17" fillId="2" borderId="2" xfId="0" applyNumberFormat="1" applyFont="1" applyFill="1" applyBorder="1" applyAlignment="1">
      <alignment horizontal="right"/>
    </xf>
    <xf numFmtId="4" fontId="17" fillId="2" borderId="2" xfId="0" applyNumberFormat="1" applyFont="1" applyFill="1" applyBorder="1" applyAlignment="1">
      <alignment horizontal="right"/>
    </xf>
    <xf numFmtId="49" fontId="17" fillId="2" borderId="2" xfId="0" applyNumberFormat="1" applyFont="1" applyFill="1" applyBorder="1" applyAlignment="1">
      <alignment horizontal="justify" vertical="center" wrapText="1"/>
    </xf>
    <xf numFmtId="0" fontId="18" fillId="0" borderId="0" xfId="0" applyFont="1"/>
    <xf numFmtId="49" fontId="8" fillId="2" borderId="2" xfId="0" applyNumberFormat="1" applyFont="1" applyFill="1" applyBorder="1" applyAlignment="1">
      <alignment horizontal="right" vertical="center" wrapText="1"/>
    </xf>
    <xf numFmtId="165" fontId="19" fillId="2" borderId="2" xfId="0" applyNumberFormat="1" applyFont="1" applyFill="1" applyBorder="1" applyAlignment="1">
      <alignment horizontal="right"/>
    </xf>
    <xf numFmtId="4" fontId="19" fillId="2" borderId="2" xfId="0" applyNumberFormat="1" applyFont="1" applyFill="1" applyBorder="1" applyAlignment="1">
      <alignment horizontal="right"/>
    </xf>
    <xf numFmtId="49" fontId="19" fillId="2" borderId="2" xfId="0" applyNumberFormat="1" applyFont="1" applyFill="1" applyBorder="1" applyAlignment="1">
      <alignment horizontal="justify" vertical="center" wrapText="1"/>
    </xf>
    <xf numFmtId="165" fontId="20" fillId="2" borderId="2" xfId="0" applyNumberFormat="1" applyFont="1" applyFill="1" applyBorder="1" applyAlignment="1">
      <alignment horizontal="right"/>
    </xf>
    <xf numFmtId="4" fontId="20" fillId="2" borderId="2" xfId="0" applyNumberFormat="1" applyFont="1" applyFill="1" applyBorder="1" applyAlignment="1">
      <alignment horizontal="right"/>
    </xf>
    <xf numFmtId="49" fontId="20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justify" vertical="center"/>
    </xf>
    <xf numFmtId="165" fontId="1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185"/>
  <sheetViews>
    <sheetView showGridLines="0" tabSelected="1" zoomScale="110" zoomScaleNormal="110" workbookViewId="0">
      <selection activeCell="T1" sqref="T1:AB3"/>
    </sheetView>
  </sheetViews>
  <sheetFormatPr defaultRowHeight="10.15" customHeight="1"/>
  <cols>
    <col min="1" max="1" width="43.140625" customWidth="1"/>
    <col min="2" max="2" width="16.7109375" customWidth="1"/>
    <col min="3" max="4" width="10.7109375" customWidth="1"/>
    <col min="5" max="5" width="16.28515625" customWidth="1"/>
    <col min="6" max="19" width="8" hidden="1"/>
    <col min="20" max="20" width="10.7109375" customWidth="1"/>
    <col min="21" max="25" width="10.7109375" hidden="1" customWidth="1"/>
    <col min="26" max="26" width="43.140625" hidden="1" customWidth="1"/>
    <col min="27" max="27" width="24.28515625" customWidth="1"/>
    <col min="28" max="28" width="26" customWidth="1"/>
    <col min="29" max="31" width="8" hidden="1"/>
    <col min="32" max="32" width="26" hidden="1" customWidth="1"/>
    <col min="33" max="52" width="8" hidden="1"/>
    <col min="53" max="53" width="43.140625" hidden="1" customWidth="1"/>
  </cols>
  <sheetData>
    <row r="1" spans="1:59" ht="15.75" customHeight="1">
      <c r="D1" s="38"/>
      <c r="T1" s="68" t="s">
        <v>241</v>
      </c>
      <c r="U1" s="69"/>
      <c r="V1" s="69"/>
      <c r="W1" s="69"/>
      <c r="X1" s="69"/>
      <c r="Y1" s="69"/>
      <c r="Z1" s="69"/>
      <c r="AA1" s="69"/>
      <c r="AB1" s="69"/>
    </row>
    <row r="2" spans="1:59" ht="89.25" customHeight="1">
      <c r="T2" s="69"/>
      <c r="U2" s="69"/>
      <c r="V2" s="69"/>
      <c r="W2" s="69"/>
      <c r="X2" s="69"/>
      <c r="Y2" s="69"/>
      <c r="Z2" s="69"/>
      <c r="AA2" s="69"/>
      <c r="AB2" s="69"/>
    </row>
    <row r="3" spans="1:59" ht="15.75" customHeight="1">
      <c r="A3" s="38"/>
      <c r="T3" s="69"/>
      <c r="U3" s="69"/>
      <c r="V3" s="69"/>
      <c r="W3" s="69"/>
      <c r="X3" s="69"/>
      <c r="Y3" s="69"/>
      <c r="Z3" s="69"/>
      <c r="AA3" s="69"/>
      <c r="AB3" s="69"/>
    </row>
    <row r="4" spans="1:59" ht="10.15" customHeight="1">
      <c r="T4" s="39"/>
      <c r="U4" s="39"/>
      <c r="V4" s="39"/>
      <c r="W4" s="39"/>
      <c r="X4" s="39"/>
      <c r="Y4" s="39"/>
      <c r="Z4" s="39"/>
      <c r="AA4" s="39"/>
      <c r="AB4" s="39"/>
    </row>
    <row r="5" spans="1:59" ht="18" customHeight="1">
      <c r="T5" s="39"/>
      <c r="U5" s="39"/>
      <c r="V5" s="39"/>
      <c r="W5" s="39"/>
      <c r="X5" s="39"/>
      <c r="Y5" s="39"/>
      <c r="Z5" s="39"/>
      <c r="AA5" s="39"/>
      <c r="AB5" s="39"/>
    </row>
    <row r="7" spans="1:59" ht="63.75" customHeight="1">
      <c r="A7" s="66" t="s">
        <v>242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</row>
    <row r="8" spans="1:59" ht="15"/>
    <row r="9" spans="1:59" ht="19.899999999999999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 t="s">
        <v>200</v>
      </c>
      <c r="AC9" s="1"/>
      <c r="AD9" s="1"/>
      <c r="AE9" s="1"/>
      <c r="AF9" s="1" t="s">
        <v>0</v>
      </c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9" ht="15" customHeight="1">
      <c r="A10" s="65" t="s">
        <v>6</v>
      </c>
      <c r="B10" s="67" t="s">
        <v>7</v>
      </c>
      <c r="C10" s="67" t="s">
        <v>8</v>
      </c>
      <c r="D10" s="67" t="s">
        <v>9</v>
      </c>
      <c r="E10" s="67" t="s">
        <v>10</v>
      </c>
      <c r="F10" s="67" t="s">
        <v>10</v>
      </c>
      <c r="G10" s="67" t="s">
        <v>10</v>
      </c>
      <c r="H10" s="67" t="s">
        <v>10</v>
      </c>
      <c r="I10" s="67" t="s">
        <v>10</v>
      </c>
      <c r="J10" s="67" t="s">
        <v>10</v>
      </c>
      <c r="K10" s="67" t="s">
        <v>10</v>
      </c>
      <c r="L10" s="67" t="s">
        <v>10</v>
      </c>
      <c r="M10" s="67" t="s">
        <v>10</v>
      </c>
      <c r="N10" s="67" t="s">
        <v>10</v>
      </c>
      <c r="O10" s="67" t="s">
        <v>10</v>
      </c>
      <c r="P10" s="67" t="s">
        <v>10</v>
      </c>
      <c r="Q10" s="67" t="s">
        <v>10</v>
      </c>
      <c r="R10" s="67" t="s">
        <v>10</v>
      </c>
      <c r="S10" s="67" t="s">
        <v>10</v>
      </c>
      <c r="T10" s="67" t="s">
        <v>11</v>
      </c>
      <c r="U10" s="67" t="s">
        <v>12</v>
      </c>
      <c r="V10" s="67" t="s">
        <v>13</v>
      </c>
      <c r="W10" s="67" t="s">
        <v>14</v>
      </c>
      <c r="X10" s="67" t="s">
        <v>15</v>
      </c>
      <c r="Y10" s="67" t="s">
        <v>16</v>
      </c>
      <c r="Z10" s="65" t="s">
        <v>6</v>
      </c>
      <c r="AA10" s="65" t="s">
        <v>243</v>
      </c>
      <c r="AB10" s="65" t="s">
        <v>244</v>
      </c>
      <c r="AC10" s="65" t="s">
        <v>2</v>
      </c>
      <c r="AD10" s="65" t="s">
        <v>3</v>
      </c>
      <c r="AE10" s="65" t="s">
        <v>4</v>
      </c>
      <c r="AF10" s="65" t="s">
        <v>5</v>
      </c>
      <c r="AG10" s="65" t="s">
        <v>1</v>
      </c>
      <c r="AH10" s="65" t="s">
        <v>2</v>
      </c>
      <c r="AI10" s="65" t="s">
        <v>3</v>
      </c>
      <c r="AJ10" s="65" t="s">
        <v>4</v>
      </c>
      <c r="AK10" s="65" t="s">
        <v>5</v>
      </c>
      <c r="AL10" s="65" t="s">
        <v>1</v>
      </c>
      <c r="AM10" s="65" t="s">
        <v>2</v>
      </c>
      <c r="AN10" s="65" t="s">
        <v>3</v>
      </c>
      <c r="AO10" s="65" t="s">
        <v>4</v>
      </c>
      <c r="AP10" s="65" t="s">
        <v>5</v>
      </c>
      <c r="AQ10" s="65" t="s">
        <v>1</v>
      </c>
      <c r="AR10" s="65" t="s">
        <v>2</v>
      </c>
      <c r="AS10" s="65" t="s">
        <v>3</v>
      </c>
      <c r="AT10" s="65" t="s">
        <v>4</v>
      </c>
      <c r="AU10" s="65" t="s">
        <v>5</v>
      </c>
      <c r="AV10" s="65" t="s">
        <v>1</v>
      </c>
      <c r="AW10" s="65" t="s">
        <v>2</v>
      </c>
      <c r="AX10" s="65" t="s">
        <v>3</v>
      </c>
      <c r="AY10" s="65" t="s">
        <v>4</v>
      </c>
      <c r="AZ10" s="65" t="s">
        <v>5</v>
      </c>
      <c r="BA10" s="65" t="s">
        <v>6</v>
      </c>
    </row>
    <row r="11" spans="1:59" ht="15" customHeight="1">
      <c r="A11" s="65"/>
      <c r="B11" s="67" t="s">
        <v>7</v>
      </c>
      <c r="C11" s="67" t="s">
        <v>8</v>
      </c>
      <c r="D11" s="67" t="s">
        <v>9</v>
      </c>
      <c r="E11" s="67" t="s">
        <v>10</v>
      </c>
      <c r="F11" s="67" t="s">
        <v>10</v>
      </c>
      <c r="G11" s="67" t="s">
        <v>10</v>
      </c>
      <c r="H11" s="67" t="s">
        <v>10</v>
      </c>
      <c r="I11" s="67" t="s">
        <v>10</v>
      </c>
      <c r="J11" s="67" t="s">
        <v>10</v>
      </c>
      <c r="K11" s="67" t="s">
        <v>10</v>
      </c>
      <c r="L11" s="67" t="s">
        <v>10</v>
      </c>
      <c r="M11" s="67" t="s">
        <v>10</v>
      </c>
      <c r="N11" s="67" t="s">
        <v>10</v>
      </c>
      <c r="O11" s="67" t="s">
        <v>10</v>
      </c>
      <c r="P11" s="67" t="s">
        <v>10</v>
      </c>
      <c r="Q11" s="67" t="s">
        <v>10</v>
      </c>
      <c r="R11" s="67" t="s">
        <v>10</v>
      </c>
      <c r="S11" s="67" t="s">
        <v>10</v>
      </c>
      <c r="T11" s="67" t="s">
        <v>11</v>
      </c>
      <c r="U11" s="67" t="s">
        <v>12</v>
      </c>
      <c r="V11" s="67" t="s">
        <v>13</v>
      </c>
      <c r="W11" s="67" t="s">
        <v>14</v>
      </c>
      <c r="X11" s="67" t="s">
        <v>15</v>
      </c>
      <c r="Y11" s="67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G11" t="s">
        <v>201</v>
      </c>
    </row>
    <row r="12" spans="1:59" ht="15" hidden="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3"/>
      <c r="W12" s="3"/>
      <c r="X12" s="3"/>
      <c r="Y12" s="3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9" ht="17.100000000000001" customHeight="1">
      <c r="A13" s="5" t="s">
        <v>17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6"/>
      <c r="W13" s="6"/>
      <c r="X13" s="6"/>
      <c r="Y13" s="6"/>
      <c r="Z13" s="5" t="s">
        <v>17</v>
      </c>
      <c r="AA13" s="7">
        <f>AA14</f>
        <v>83246.841</v>
      </c>
      <c r="AB13" s="7">
        <f>AB14</f>
        <v>7532.619999999999</v>
      </c>
      <c r="AC13" s="7">
        <v>297.39999999999998</v>
      </c>
      <c r="AD13" s="7">
        <v>66527</v>
      </c>
      <c r="AE13" s="7"/>
      <c r="AF13" s="7">
        <v>9700.1</v>
      </c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7">
        <v>32039.5</v>
      </c>
      <c r="AR13" s="7">
        <v>297.39999999999998</v>
      </c>
      <c r="AS13" s="7">
        <v>7107.4</v>
      </c>
      <c r="AT13" s="7"/>
      <c r="AU13" s="7">
        <v>284.60000000000002</v>
      </c>
      <c r="AV13" s="7">
        <v>24067.4</v>
      </c>
      <c r="AW13" s="7"/>
      <c r="AX13" s="7">
        <v>3.5</v>
      </c>
      <c r="AY13" s="7"/>
      <c r="AZ13" s="7"/>
      <c r="BA13" s="5" t="s">
        <v>17</v>
      </c>
    </row>
    <row r="14" spans="1:59" ht="126">
      <c r="A14" s="9" t="s">
        <v>210</v>
      </c>
      <c r="B14" s="35" t="s">
        <v>211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6"/>
      <c r="W14" s="6"/>
      <c r="X14" s="6"/>
      <c r="Y14" s="6"/>
      <c r="Z14" s="9" t="s">
        <v>18</v>
      </c>
      <c r="AA14" s="7">
        <f>AA15+AA56+AA60+AA67+AA89+AA138+AA146+AA172+AA176</f>
        <v>83246.841</v>
      </c>
      <c r="AB14" s="7">
        <f>AB15+AB56+AB60+AB67+AB89+AB138+AB146+AB172+AB176</f>
        <v>7532.619999999999</v>
      </c>
      <c r="AC14" s="7">
        <v>297.39999999999998</v>
      </c>
      <c r="AD14" s="7">
        <v>66527</v>
      </c>
      <c r="AE14" s="7"/>
      <c r="AF14" s="7">
        <v>9700.1</v>
      </c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7">
        <v>32039.5</v>
      </c>
      <c r="AR14" s="7">
        <v>297.39999999999998</v>
      </c>
      <c r="AS14" s="7">
        <v>7107.4</v>
      </c>
      <c r="AT14" s="7"/>
      <c r="AU14" s="7">
        <v>284.60000000000002</v>
      </c>
      <c r="AV14" s="7">
        <v>24067.4</v>
      </c>
      <c r="AW14" s="7"/>
      <c r="AX14" s="7">
        <v>3.5</v>
      </c>
      <c r="AY14" s="7"/>
      <c r="AZ14" s="7"/>
      <c r="BA14" s="9" t="s">
        <v>18</v>
      </c>
    </row>
    <row r="15" spans="1:59" ht="34.15" customHeight="1">
      <c r="A15" s="9" t="s">
        <v>19</v>
      </c>
      <c r="B15" s="35" t="s">
        <v>211</v>
      </c>
      <c r="C15" s="4" t="s">
        <v>20</v>
      </c>
      <c r="D15" s="4" t="s">
        <v>21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6"/>
      <c r="W15" s="6"/>
      <c r="X15" s="6"/>
      <c r="Y15" s="6"/>
      <c r="Z15" s="9" t="s">
        <v>19</v>
      </c>
      <c r="AA15" s="7">
        <f>AA16+AA35+AA40+AA43</f>
        <v>9213.760000000002</v>
      </c>
      <c r="AB15" s="7">
        <f>AB16+AB35+AB40+AB43</f>
        <v>2391.8999999999996</v>
      </c>
      <c r="AC15" s="7"/>
      <c r="AD15" s="7">
        <v>3.5</v>
      </c>
      <c r="AE15" s="7"/>
      <c r="AF15" s="7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7">
        <v>8308.2999999999993</v>
      </c>
      <c r="AR15" s="7"/>
      <c r="AS15" s="7">
        <v>3.5</v>
      </c>
      <c r="AT15" s="7"/>
      <c r="AU15" s="7"/>
      <c r="AV15" s="7">
        <v>8308.2999999999993</v>
      </c>
      <c r="AW15" s="7"/>
      <c r="AX15" s="7">
        <v>3.5</v>
      </c>
      <c r="AY15" s="7"/>
      <c r="AZ15" s="7"/>
      <c r="BA15" s="9" t="s">
        <v>19</v>
      </c>
    </row>
    <row r="16" spans="1:59" ht="94.5">
      <c r="A16" s="9" t="s">
        <v>22</v>
      </c>
      <c r="B16" s="35" t="s">
        <v>211</v>
      </c>
      <c r="C16" s="4" t="s">
        <v>20</v>
      </c>
      <c r="D16" s="4" t="s">
        <v>23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6"/>
      <c r="W16" s="6"/>
      <c r="X16" s="6"/>
      <c r="Y16" s="6"/>
      <c r="Z16" s="9" t="s">
        <v>22</v>
      </c>
      <c r="AA16" s="63">
        <f>AA17+AA19+AA23+AA25+AA27+AA29+AA31+AA33</f>
        <v>7658.4600000000009</v>
      </c>
      <c r="AB16" s="7">
        <f>AB17+AB19+AB23+AB25+AB27+AB29+AB31+AB33</f>
        <v>2139.0999999999995</v>
      </c>
      <c r="AC16" s="7"/>
      <c r="AD16" s="7"/>
      <c r="AE16" s="7"/>
      <c r="AF16" s="7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7">
        <v>8203.9</v>
      </c>
      <c r="AR16" s="7"/>
      <c r="AS16" s="7"/>
      <c r="AT16" s="7"/>
      <c r="AU16" s="7"/>
      <c r="AV16" s="7">
        <v>8203.9</v>
      </c>
      <c r="AW16" s="7"/>
      <c r="AX16" s="7"/>
      <c r="AY16" s="7"/>
      <c r="AZ16" s="7"/>
      <c r="BA16" s="9" t="s">
        <v>22</v>
      </c>
    </row>
    <row r="17" spans="1:60" ht="34.15" customHeight="1">
      <c r="A17" s="10" t="s">
        <v>24</v>
      </c>
      <c r="B17" s="30" t="s">
        <v>211</v>
      </c>
      <c r="C17" s="11" t="s">
        <v>20</v>
      </c>
      <c r="D17" s="11" t="s">
        <v>23</v>
      </c>
      <c r="E17" s="11" t="s">
        <v>25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2"/>
      <c r="W17" s="12"/>
      <c r="X17" s="12"/>
      <c r="Y17" s="12"/>
      <c r="Z17" s="10" t="s">
        <v>24</v>
      </c>
      <c r="AA17" s="13">
        <f>AA18</f>
        <v>50</v>
      </c>
      <c r="AB17" s="13">
        <f>AB18</f>
        <v>0</v>
      </c>
      <c r="AC17" s="13"/>
      <c r="AD17" s="13"/>
      <c r="AE17" s="13"/>
      <c r="AF17" s="13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3">
        <v>20</v>
      </c>
      <c r="AR17" s="13"/>
      <c r="AS17" s="13"/>
      <c r="AT17" s="13"/>
      <c r="AU17" s="13"/>
      <c r="AV17" s="13">
        <v>20</v>
      </c>
      <c r="AW17" s="13"/>
      <c r="AX17" s="13"/>
      <c r="AY17" s="13"/>
      <c r="AZ17" s="13"/>
      <c r="BA17" s="10" t="s">
        <v>24</v>
      </c>
    </row>
    <row r="18" spans="1:60" ht="78.75">
      <c r="A18" s="15" t="s">
        <v>26</v>
      </c>
      <c r="B18" s="30" t="s">
        <v>211</v>
      </c>
      <c r="C18" s="16" t="s">
        <v>20</v>
      </c>
      <c r="D18" s="16" t="s">
        <v>23</v>
      </c>
      <c r="E18" s="16" t="s">
        <v>25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 t="s">
        <v>27</v>
      </c>
      <c r="U18" s="16"/>
      <c r="V18" s="17"/>
      <c r="W18" s="17"/>
      <c r="X18" s="17"/>
      <c r="Y18" s="17"/>
      <c r="Z18" s="15" t="s">
        <v>26</v>
      </c>
      <c r="AA18" s="18">
        <v>50</v>
      </c>
      <c r="AB18" s="18">
        <v>0</v>
      </c>
      <c r="AC18" s="18"/>
      <c r="AD18" s="18"/>
      <c r="AE18" s="18"/>
      <c r="AF18" s="18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8">
        <v>20</v>
      </c>
      <c r="AR18" s="18"/>
      <c r="AS18" s="18"/>
      <c r="AT18" s="18"/>
      <c r="AU18" s="18"/>
      <c r="AV18" s="18">
        <v>20</v>
      </c>
      <c r="AW18" s="18"/>
      <c r="AX18" s="18"/>
      <c r="AY18" s="18"/>
      <c r="AZ18" s="18"/>
      <c r="BA18" s="15" t="s">
        <v>26</v>
      </c>
      <c r="BH18" t="s">
        <v>201</v>
      </c>
    </row>
    <row r="19" spans="1:60" ht="34.15" customHeight="1">
      <c r="A19" s="10" t="s">
        <v>28</v>
      </c>
      <c r="B19" s="30" t="s">
        <v>211</v>
      </c>
      <c r="C19" s="11" t="s">
        <v>20</v>
      </c>
      <c r="D19" s="11" t="s">
        <v>23</v>
      </c>
      <c r="E19" s="11" t="s">
        <v>29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2"/>
      <c r="W19" s="12"/>
      <c r="X19" s="12"/>
      <c r="Y19" s="12"/>
      <c r="Z19" s="10" t="s">
        <v>28</v>
      </c>
      <c r="AA19" s="13">
        <f>AA20+AA21+AA22</f>
        <v>5484.9600000000009</v>
      </c>
      <c r="AB19" s="13">
        <f>AB20+AB21+AB22</f>
        <v>1609.8999999999999</v>
      </c>
      <c r="AC19" s="13"/>
      <c r="AD19" s="13"/>
      <c r="AE19" s="13"/>
      <c r="AF19" s="13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3">
        <v>6602.1</v>
      </c>
      <c r="AR19" s="13"/>
      <c r="AS19" s="13"/>
      <c r="AT19" s="13"/>
      <c r="AU19" s="13"/>
      <c r="AV19" s="13">
        <v>6602.1</v>
      </c>
      <c r="AW19" s="13"/>
      <c r="AX19" s="13"/>
      <c r="AY19" s="13"/>
      <c r="AZ19" s="13"/>
      <c r="BA19" s="10" t="s">
        <v>28</v>
      </c>
    </row>
    <row r="20" spans="1:60" ht="63">
      <c r="A20" s="15" t="s">
        <v>30</v>
      </c>
      <c r="B20" s="30" t="s">
        <v>211</v>
      </c>
      <c r="C20" s="16" t="s">
        <v>20</v>
      </c>
      <c r="D20" s="16" t="s">
        <v>23</v>
      </c>
      <c r="E20" s="16" t="s">
        <v>29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 t="s">
        <v>31</v>
      </c>
      <c r="U20" s="16"/>
      <c r="V20" s="17"/>
      <c r="W20" s="17"/>
      <c r="X20" s="17"/>
      <c r="Y20" s="17"/>
      <c r="Z20" s="15" t="s">
        <v>30</v>
      </c>
      <c r="AA20" s="18">
        <v>4376.5600000000004</v>
      </c>
      <c r="AB20" s="18">
        <v>1397.1</v>
      </c>
      <c r="AC20" s="18"/>
      <c r="AD20" s="18"/>
      <c r="AE20" s="18"/>
      <c r="AF20" s="18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8">
        <v>5414.6</v>
      </c>
      <c r="AR20" s="18"/>
      <c r="AS20" s="18"/>
      <c r="AT20" s="18"/>
      <c r="AU20" s="18"/>
      <c r="AV20" s="18">
        <v>5414.6</v>
      </c>
      <c r="AW20" s="18"/>
      <c r="AX20" s="18"/>
      <c r="AY20" s="18"/>
      <c r="AZ20" s="18"/>
      <c r="BA20" s="15" t="s">
        <v>30</v>
      </c>
    </row>
    <row r="21" spans="1:60" ht="85.5" customHeight="1">
      <c r="A21" s="15" t="s">
        <v>32</v>
      </c>
      <c r="B21" s="30" t="s">
        <v>211</v>
      </c>
      <c r="C21" s="16" t="s">
        <v>20</v>
      </c>
      <c r="D21" s="16" t="s">
        <v>23</v>
      </c>
      <c r="E21" s="16" t="s">
        <v>29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 t="s">
        <v>27</v>
      </c>
      <c r="U21" s="16"/>
      <c r="V21" s="17"/>
      <c r="W21" s="17"/>
      <c r="X21" s="17"/>
      <c r="Y21" s="17"/>
      <c r="Z21" s="15" t="s">
        <v>32</v>
      </c>
      <c r="AA21" s="18">
        <v>1108.4000000000001</v>
      </c>
      <c r="AB21" s="18">
        <v>212.8</v>
      </c>
      <c r="AC21" s="18"/>
      <c r="AD21" s="18"/>
      <c r="AE21" s="18"/>
      <c r="AF21" s="18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8">
        <v>1186.5</v>
      </c>
      <c r="AR21" s="18"/>
      <c r="AS21" s="18"/>
      <c r="AT21" s="18"/>
      <c r="AU21" s="18"/>
      <c r="AV21" s="18">
        <v>1186.5</v>
      </c>
      <c r="AW21" s="18"/>
      <c r="AX21" s="18"/>
      <c r="AY21" s="18"/>
      <c r="AZ21" s="18"/>
      <c r="BA21" s="15" t="s">
        <v>32</v>
      </c>
    </row>
    <row r="22" spans="1:60" ht="51.4" customHeight="1">
      <c r="A22" s="15" t="s">
        <v>33</v>
      </c>
      <c r="B22" s="30" t="s">
        <v>211</v>
      </c>
      <c r="C22" s="16" t="s">
        <v>20</v>
      </c>
      <c r="D22" s="16" t="s">
        <v>23</v>
      </c>
      <c r="E22" s="16" t="s">
        <v>29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 t="s">
        <v>34</v>
      </c>
      <c r="U22" s="16"/>
      <c r="V22" s="17"/>
      <c r="W22" s="17"/>
      <c r="X22" s="17"/>
      <c r="Y22" s="17"/>
      <c r="Z22" s="15" t="s">
        <v>33</v>
      </c>
      <c r="AA22" s="18">
        <v>0</v>
      </c>
      <c r="AB22" s="18">
        <v>0</v>
      </c>
      <c r="AC22" s="18"/>
      <c r="AD22" s="18"/>
      <c r="AE22" s="18"/>
      <c r="AF22" s="18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8">
        <v>1</v>
      </c>
      <c r="AR22" s="18"/>
      <c r="AS22" s="18"/>
      <c r="AT22" s="18"/>
      <c r="AU22" s="18"/>
      <c r="AV22" s="18">
        <v>1</v>
      </c>
      <c r="AW22" s="18"/>
      <c r="AX22" s="18"/>
      <c r="AY22" s="18"/>
      <c r="AZ22" s="18"/>
      <c r="BA22" s="15" t="s">
        <v>33</v>
      </c>
    </row>
    <row r="23" spans="1:60" ht="34.15" customHeight="1">
      <c r="A23" s="10" t="s">
        <v>35</v>
      </c>
      <c r="B23" s="30" t="s">
        <v>211</v>
      </c>
      <c r="C23" s="11" t="s">
        <v>20</v>
      </c>
      <c r="D23" s="11" t="s">
        <v>23</v>
      </c>
      <c r="E23" s="11" t="s">
        <v>36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2"/>
      <c r="W23" s="12"/>
      <c r="X23" s="12"/>
      <c r="Y23" s="12"/>
      <c r="Z23" s="10" t="s">
        <v>35</v>
      </c>
      <c r="AA23" s="13">
        <f>AA24</f>
        <v>707</v>
      </c>
      <c r="AB23" s="13">
        <f>AB24</f>
        <v>166.3</v>
      </c>
      <c r="AC23" s="13"/>
      <c r="AD23" s="13"/>
      <c r="AE23" s="13"/>
      <c r="AF23" s="13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3">
        <v>409.8</v>
      </c>
      <c r="AR23" s="13"/>
      <c r="AS23" s="13"/>
      <c r="AT23" s="13"/>
      <c r="AU23" s="13"/>
      <c r="AV23" s="13">
        <v>409.8</v>
      </c>
      <c r="AW23" s="13"/>
      <c r="AX23" s="13"/>
      <c r="AY23" s="13"/>
      <c r="AZ23" s="13"/>
      <c r="BA23" s="10" t="s">
        <v>35</v>
      </c>
    </row>
    <row r="24" spans="1:60" ht="63">
      <c r="A24" s="15" t="s">
        <v>37</v>
      </c>
      <c r="B24" s="30" t="s">
        <v>211</v>
      </c>
      <c r="C24" s="16" t="s">
        <v>20</v>
      </c>
      <c r="D24" s="16" t="s">
        <v>23</v>
      </c>
      <c r="E24" s="16" t="s">
        <v>36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 t="s">
        <v>31</v>
      </c>
      <c r="U24" s="16"/>
      <c r="V24" s="17"/>
      <c r="W24" s="17"/>
      <c r="X24" s="17"/>
      <c r="Y24" s="17"/>
      <c r="Z24" s="15" t="s">
        <v>37</v>
      </c>
      <c r="AA24" s="18">
        <v>707</v>
      </c>
      <c r="AB24" s="18">
        <v>166.3</v>
      </c>
      <c r="AC24" s="18"/>
      <c r="AD24" s="18"/>
      <c r="AE24" s="18"/>
      <c r="AF24" s="18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8">
        <v>409.8</v>
      </c>
      <c r="AR24" s="18"/>
      <c r="AS24" s="18"/>
      <c r="AT24" s="18"/>
      <c r="AU24" s="18"/>
      <c r="AV24" s="18">
        <v>409.8</v>
      </c>
      <c r="AW24" s="18"/>
      <c r="AX24" s="18"/>
      <c r="AY24" s="18"/>
      <c r="AZ24" s="18"/>
      <c r="BA24" s="15" t="s">
        <v>37</v>
      </c>
    </row>
    <row r="25" spans="1:60" ht="34.15" customHeight="1">
      <c r="A25" s="10" t="s">
        <v>38</v>
      </c>
      <c r="B25" s="30" t="s">
        <v>211</v>
      </c>
      <c r="C25" s="11" t="s">
        <v>20</v>
      </c>
      <c r="D25" s="11" t="s">
        <v>23</v>
      </c>
      <c r="E25" s="11" t="s">
        <v>39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2"/>
      <c r="W25" s="12"/>
      <c r="X25" s="12"/>
      <c r="Y25" s="12"/>
      <c r="Z25" s="10" t="s">
        <v>38</v>
      </c>
      <c r="AA25" s="13">
        <f>AA26</f>
        <v>1315</v>
      </c>
      <c r="AB25" s="13">
        <f>AB26</f>
        <v>337.5</v>
      </c>
      <c r="AC25" s="13"/>
      <c r="AD25" s="13"/>
      <c r="AE25" s="13"/>
      <c r="AF25" s="13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3">
        <v>1172</v>
      </c>
      <c r="AR25" s="13"/>
      <c r="AS25" s="13"/>
      <c r="AT25" s="13"/>
      <c r="AU25" s="13"/>
      <c r="AV25" s="13">
        <v>1172</v>
      </c>
      <c r="AW25" s="13"/>
      <c r="AX25" s="13"/>
      <c r="AY25" s="13"/>
      <c r="AZ25" s="13"/>
      <c r="BA25" s="10" t="s">
        <v>38</v>
      </c>
    </row>
    <row r="26" spans="1:60" ht="63">
      <c r="A26" s="15" t="s">
        <v>40</v>
      </c>
      <c r="B26" s="30" t="s">
        <v>211</v>
      </c>
      <c r="C26" s="16" t="s">
        <v>20</v>
      </c>
      <c r="D26" s="16" t="s">
        <v>23</v>
      </c>
      <c r="E26" s="16" t="s">
        <v>39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 t="s">
        <v>31</v>
      </c>
      <c r="U26" s="16"/>
      <c r="V26" s="17"/>
      <c r="W26" s="17"/>
      <c r="X26" s="17"/>
      <c r="Y26" s="17"/>
      <c r="Z26" s="15" t="s">
        <v>40</v>
      </c>
      <c r="AA26" s="18">
        <v>1315</v>
      </c>
      <c r="AB26" s="18">
        <v>337.5</v>
      </c>
      <c r="AC26" s="18"/>
      <c r="AD26" s="18"/>
      <c r="AE26" s="18"/>
      <c r="AF26" s="18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8">
        <v>1172</v>
      </c>
      <c r="AR26" s="18"/>
      <c r="AS26" s="18"/>
      <c r="AT26" s="18"/>
      <c r="AU26" s="18"/>
      <c r="AV26" s="18">
        <v>1172</v>
      </c>
      <c r="AW26" s="18"/>
      <c r="AX26" s="18"/>
      <c r="AY26" s="18"/>
      <c r="AZ26" s="18"/>
      <c r="BA26" s="15" t="s">
        <v>40</v>
      </c>
    </row>
    <row r="27" spans="1:60" ht="94.5">
      <c r="A27" s="10" t="s">
        <v>41</v>
      </c>
      <c r="B27" s="30" t="s">
        <v>211</v>
      </c>
      <c r="C27" s="11" t="s">
        <v>20</v>
      </c>
      <c r="D27" s="11" t="s">
        <v>23</v>
      </c>
      <c r="E27" s="11" t="s">
        <v>42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2"/>
      <c r="W27" s="12"/>
      <c r="X27" s="12"/>
      <c r="Y27" s="12"/>
      <c r="Z27" s="10" t="s">
        <v>41</v>
      </c>
      <c r="AA27" s="13">
        <f>AA28</f>
        <v>10.3</v>
      </c>
      <c r="AB27" s="13">
        <f>AB28</f>
        <v>2.6</v>
      </c>
      <c r="AC27" s="13"/>
      <c r="AD27" s="13"/>
      <c r="AE27" s="13"/>
      <c r="AF27" s="13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0" t="s">
        <v>41</v>
      </c>
    </row>
    <row r="28" spans="1:60" ht="110.25">
      <c r="A28" s="15" t="s">
        <v>43</v>
      </c>
      <c r="B28" s="30" t="s">
        <v>211</v>
      </c>
      <c r="C28" s="16" t="s">
        <v>20</v>
      </c>
      <c r="D28" s="16" t="s">
        <v>23</v>
      </c>
      <c r="E28" s="16" t="s">
        <v>42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 t="s">
        <v>44</v>
      </c>
      <c r="U28" s="16"/>
      <c r="V28" s="17"/>
      <c r="W28" s="17"/>
      <c r="X28" s="17"/>
      <c r="Y28" s="17"/>
      <c r="Z28" s="15" t="s">
        <v>43</v>
      </c>
      <c r="AA28" s="13">
        <v>10.3</v>
      </c>
      <c r="AB28" s="13">
        <v>2.6</v>
      </c>
      <c r="AC28" s="18"/>
      <c r="AD28" s="18"/>
      <c r="AE28" s="18"/>
      <c r="AF28" s="18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5" t="s">
        <v>43</v>
      </c>
    </row>
    <row r="29" spans="1:60" ht="78.75">
      <c r="A29" s="10" t="s">
        <v>45</v>
      </c>
      <c r="B29" s="30" t="s">
        <v>211</v>
      </c>
      <c r="C29" s="11" t="s">
        <v>20</v>
      </c>
      <c r="D29" s="11" t="s">
        <v>23</v>
      </c>
      <c r="E29" s="11" t="s">
        <v>46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2"/>
      <c r="W29" s="12"/>
      <c r="X29" s="12"/>
      <c r="Y29" s="12"/>
      <c r="Z29" s="10" t="s">
        <v>45</v>
      </c>
      <c r="AA29" s="13">
        <f>AA30</f>
        <v>38.700000000000003</v>
      </c>
      <c r="AB29" s="13">
        <f>AB30</f>
        <v>9.6999999999999993</v>
      </c>
      <c r="AC29" s="13"/>
      <c r="AD29" s="13"/>
      <c r="AE29" s="13"/>
      <c r="AF29" s="13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0" t="s">
        <v>45</v>
      </c>
    </row>
    <row r="30" spans="1:60" ht="94.5">
      <c r="A30" s="15" t="s">
        <v>47</v>
      </c>
      <c r="B30" s="30" t="s">
        <v>211</v>
      </c>
      <c r="C30" s="16" t="s">
        <v>20</v>
      </c>
      <c r="D30" s="16" t="s">
        <v>23</v>
      </c>
      <c r="E30" s="16" t="s">
        <v>46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 t="s">
        <v>44</v>
      </c>
      <c r="U30" s="16"/>
      <c r="V30" s="17"/>
      <c r="W30" s="17"/>
      <c r="X30" s="17"/>
      <c r="Y30" s="17"/>
      <c r="Z30" s="15" t="s">
        <v>47</v>
      </c>
      <c r="AA30" s="13">
        <v>38.700000000000003</v>
      </c>
      <c r="AB30" s="13">
        <v>9.6999999999999993</v>
      </c>
      <c r="AC30" s="18"/>
      <c r="AD30" s="18"/>
      <c r="AE30" s="18"/>
      <c r="AF30" s="18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5" t="s">
        <v>47</v>
      </c>
    </row>
    <row r="31" spans="1:60" ht="47.25">
      <c r="A31" s="10" t="s">
        <v>48</v>
      </c>
      <c r="B31" s="30" t="s">
        <v>211</v>
      </c>
      <c r="C31" s="11" t="s">
        <v>20</v>
      </c>
      <c r="D31" s="11" t="s">
        <v>23</v>
      </c>
      <c r="E31" s="11" t="s">
        <v>49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2"/>
      <c r="W31" s="12"/>
      <c r="X31" s="12"/>
      <c r="Y31" s="12"/>
      <c r="Z31" s="10" t="s">
        <v>48</v>
      </c>
      <c r="AA31" s="13">
        <f>AA32</f>
        <v>0</v>
      </c>
      <c r="AB31" s="13">
        <f>AB32</f>
        <v>0</v>
      </c>
      <c r="AC31" s="13"/>
      <c r="AD31" s="13"/>
      <c r="AE31" s="13"/>
      <c r="AF31" s="13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0" t="s">
        <v>48</v>
      </c>
    </row>
    <row r="32" spans="1:60" ht="63">
      <c r="A32" s="15" t="s">
        <v>50</v>
      </c>
      <c r="B32" s="30" t="s">
        <v>211</v>
      </c>
      <c r="C32" s="16" t="s">
        <v>20</v>
      </c>
      <c r="D32" s="16" t="s">
        <v>23</v>
      </c>
      <c r="E32" s="16" t="s">
        <v>49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 t="s">
        <v>44</v>
      </c>
      <c r="U32" s="16"/>
      <c r="V32" s="17"/>
      <c r="W32" s="17"/>
      <c r="X32" s="17"/>
      <c r="Y32" s="17"/>
      <c r="Z32" s="15" t="s">
        <v>50</v>
      </c>
      <c r="AA32" s="18">
        <v>0</v>
      </c>
      <c r="AB32" s="18">
        <v>0</v>
      </c>
      <c r="AC32" s="18"/>
      <c r="AD32" s="18"/>
      <c r="AE32" s="18"/>
      <c r="AF32" s="18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5" t="s">
        <v>50</v>
      </c>
    </row>
    <row r="33" spans="1:53" ht="63">
      <c r="A33" s="10" t="s">
        <v>51</v>
      </c>
      <c r="B33" s="30" t="s">
        <v>211</v>
      </c>
      <c r="C33" s="11" t="s">
        <v>20</v>
      </c>
      <c r="D33" s="11" t="s">
        <v>23</v>
      </c>
      <c r="E33" s="11" t="s">
        <v>52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2"/>
      <c r="W33" s="12"/>
      <c r="X33" s="12"/>
      <c r="Y33" s="12"/>
      <c r="Z33" s="10" t="s">
        <v>51</v>
      </c>
      <c r="AA33" s="13">
        <f>AA34</f>
        <v>52.5</v>
      </c>
      <c r="AB33" s="13">
        <f>AB34</f>
        <v>13.1</v>
      </c>
      <c r="AC33" s="18"/>
      <c r="AD33" s="18"/>
      <c r="AE33" s="18"/>
      <c r="AF33" s="18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5"/>
    </row>
    <row r="34" spans="1:53" ht="78.75">
      <c r="A34" s="15" t="s">
        <v>53</v>
      </c>
      <c r="B34" s="30" t="s">
        <v>211</v>
      </c>
      <c r="C34" s="16" t="s">
        <v>20</v>
      </c>
      <c r="D34" s="16" t="s">
        <v>23</v>
      </c>
      <c r="E34" s="16" t="s">
        <v>52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 t="s">
        <v>44</v>
      </c>
      <c r="U34" s="16"/>
      <c r="V34" s="17"/>
      <c r="W34" s="17"/>
      <c r="X34" s="17"/>
      <c r="Y34" s="17"/>
      <c r="Z34" s="15" t="s">
        <v>53</v>
      </c>
      <c r="AA34" s="18">
        <v>52.5</v>
      </c>
      <c r="AB34" s="18">
        <v>13.1</v>
      </c>
      <c r="AC34" s="18"/>
      <c r="AD34" s="18"/>
      <c r="AE34" s="18"/>
      <c r="AF34" s="18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5"/>
    </row>
    <row r="35" spans="1:53" ht="78.75">
      <c r="A35" s="9" t="s">
        <v>54</v>
      </c>
      <c r="B35" s="35" t="s">
        <v>211</v>
      </c>
      <c r="C35" s="4" t="s">
        <v>20</v>
      </c>
      <c r="D35" s="4" t="s">
        <v>55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6"/>
      <c r="W35" s="6"/>
      <c r="X35" s="6"/>
      <c r="Y35" s="6"/>
      <c r="Z35" s="9" t="s">
        <v>54</v>
      </c>
      <c r="AA35" s="7">
        <f>AA36+AA38</f>
        <v>633.6</v>
      </c>
      <c r="AB35" s="7">
        <f>AB36+AB38</f>
        <v>158.4</v>
      </c>
      <c r="AC35" s="7"/>
      <c r="AD35" s="7"/>
      <c r="AE35" s="7"/>
      <c r="AF35" s="7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9" t="s">
        <v>54</v>
      </c>
    </row>
    <row r="36" spans="1:53" ht="63">
      <c r="A36" s="10" t="s">
        <v>56</v>
      </c>
      <c r="B36" s="30" t="s">
        <v>211</v>
      </c>
      <c r="C36" s="11" t="s">
        <v>20</v>
      </c>
      <c r="D36" s="11" t="s">
        <v>55</v>
      </c>
      <c r="E36" s="11" t="s">
        <v>57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2"/>
      <c r="W36" s="12"/>
      <c r="X36" s="12"/>
      <c r="Y36" s="12"/>
      <c r="Z36" s="10" t="s">
        <v>56</v>
      </c>
      <c r="AA36" s="13">
        <f>AA37</f>
        <v>33.6</v>
      </c>
      <c r="AB36" s="13">
        <f>AB37</f>
        <v>8.4</v>
      </c>
      <c r="AC36" s="13"/>
      <c r="AD36" s="13"/>
      <c r="AE36" s="13"/>
      <c r="AF36" s="13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0" t="s">
        <v>56</v>
      </c>
    </row>
    <row r="37" spans="1:53" ht="78.75">
      <c r="A37" s="15" t="s">
        <v>58</v>
      </c>
      <c r="B37" s="30" t="s">
        <v>211</v>
      </c>
      <c r="C37" s="16" t="s">
        <v>20</v>
      </c>
      <c r="D37" s="16" t="s">
        <v>55</v>
      </c>
      <c r="E37" s="16" t="s">
        <v>57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 t="s">
        <v>44</v>
      </c>
      <c r="U37" s="16"/>
      <c r="V37" s="17"/>
      <c r="W37" s="17"/>
      <c r="X37" s="17"/>
      <c r="Y37" s="17"/>
      <c r="Z37" s="15" t="s">
        <v>58</v>
      </c>
      <c r="AA37" s="18">
        <v>33.6</v>
      </c>
      <c r="AB37" s="18">
        <v>8.4</v>
      </c>
      <c r="AC37" s="18"/>
      <c r="AD37" s="18"/>
      <c r="AE37" s="18"/>
      <c r="AF37" s="18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5" t="s">
        <v>58</v>
      </c>
    </row>
    <row r="38" spans="1:53" ht="47.25">
      <c r="A38" s="10" t="s">
        <v>59</v>
      </c>
      <c r="B38" s="30" t="s">
        <v>211</v>
      </c>
      <c r="C38" s="11" t="s">
        <v>20</v>
      </c>
      <c r="D38" s="11" t="s">
        <v>55</v>
      </c>
      <c r="E38" s="11" t="s">
        <v>60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2"/>
      <c r="W38" s="12"/>
      <c r="X38" s="12"/>
      <c r="Y38" s="12"/>
      <c r="Z38" s="10" t="s">
        <v>59</v>
      </c>
      <c r="AA38" s="13">
        <f>AA39</f>
        <v>600</v>
      </c>
      <c r="AB38" s="13">
        <f>AB39</f>
        <v>150</v>
      </c>
      <c r="AC38" s="13"/>
      <c r="AD38" s="13"/>
      <c r="AE38" s="13"/>
      <c r="AF38" s="13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0" t="s">
        <v>59</v>
      </c>
    </row>
    <row r="39" spans="1:53" ht="63">
      <c r="A39" s="15" t="s">
        <v>61</v>
      </c>
      <c r="B39" s="30" t="s">
        <v>211</v>
      </c>
      <c r="C39" s="16" t="s">
        <v>20</v>
      </c>
      <c r="D39" s="16" t="s">
        <v>55</v>
      </c>
      <c r="E39" s="16" t="s">
        <v>60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 t="s">
        <v>44</v>
      </c>
      <c r="U39" s="16"/>
      <c r="V39" s="17"/>
      <c r="W39" s="17"/>
      <c r="X39" s="17"/>
      <c r="Y39" s="17"/>
      <c r="Z39" s="15" t="s">
        <v>61</v>
      </c>
      <c r="AA39" s="18">
        <v>600</v>
      </c>
      <c r="AB39" s="18">
        <v>150</v>
      </c>
      <c r="AC39" s="18"/>
      <c r="AD39" s="18"/>
      <c r="AE39" s="18"/>
      <c r="AF39" s="18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5" t="s">
        <v>61</v>
      </c>
    </row>
    <row r="40" spans="1:53" ht="17.100000000000001" customHeight="1">
      <c r="A40" s="9" t="s">
        <v>62</v>
      </c>
      <c r="B40" s="35" t="s">
        <v>211</v>
      </c>
      <c r="C40" s="4" t="s">
        <v>20</v>
      </c>
      <c r="D40" s="35" t="s">
        <v>63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6"/>
      <c r="W40" s="6"/>
      <c r="X40" s="6"/>
      <c r="Y40" s="6"/>
      <c r="Z40" s="9" t="s">
        <v>62</v>
      </c>
      <c r="AA40" s="7">
        <f>AA41</f>
        <v>70</v>
      </c>
      <c r="AB40" s="7">
        <f>AB41</f>
        <v>0</v>
      </c>
      <c r="AC40" s="7"/>
      <c r="AD40" s="7"/>
      <c r="AE40" s="7"/>
      <c r="AF40" s="7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7">
        <v>5</v>
      </c>
      <c r="AR40" s="7"/>
      <c r="AS40" s="7"/>
      <c r="AT40" s="7"/>
      <c r="AU40" s="7"/>
      <c r="AV40" s="7">
        <v>5</v>
      </c>
      <c r="AW40" s="7"/>
      <c r="AX40" s="7"/>
      <c r="AY40" s="7"/>
      <c r="AZ40" s="7"/>
      <c r="BA40" s="9" t="s">
        <v>62</v>
      </c>
    </row>
    <row r="41" spans="1:53" ht="34.15" customHeight="1">
      <c r="A41" s="10" t="s">
        <v>64</v>
      </c>
      <c r="B41" s="30" t="s">
        <v>211</v>
      </c>
      <c r="C41" s="11" t="s">
        <v>20</v>
      </c>
      <c r="D41" s="11" t="s">
        <v>63</v>
      </c>
      <c r="E41" s="11" t="s">
        <v>65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2"/>
      <c r="W41" s="12"/>
      <c r="X41" s="12"/>
      <c r="Y41" s="12"/>
      <c r="Z41" s="10" t="s">
        <v>64</v>
      </c>
      <c r="AA41" s="13">
        <f>AA42</f>
        <v>70</v>
      </c>
      <c r="AB41" s="13">
        <f>AB42</f>
        <v>0</v>
      </c>
      <c r="AC41" s="13"/>
      <c r="AD41" s="13"/>
      <c r="AE41" s="13"/>
      <c r="AF41" s="13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3">
        <v>5</v>
      </c>
      <c r="AR41" s="13"/>
      <c r="AS41" s="13"/>
      <c r="AT41" s="13"/>
      <c r="AU41" s="13"/>
      <c r="AV41" s="13">
        <v>5</v>
      </c>
      <c r="AW41" s="13"/>
      <c r="AX41" s="13"/>
      <c r="AY41" s="13"/>
      <c r="AZ41" s="13"/>
      <c r="BA41" s="10" t="s">
        <v>64</v>
      </c>
    </row>
    <row r="42" spans="1:53" ht="51.4" customHeight="1">
      <c r="A42" s="15" t="s">
        <v>66</v>
      </c>
      <c r="B42" s="30" t="s">
        <v>211</v>
      </c>
      <c r="C42" s="16" t="s">
        <v>20</v>
      </c>
      <c r="D42" s="16" t="s">
        <v>63</v>
      </c>
      <c r="E42" s="16" t="s">
        <v>65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 t="s">
        <v>67</v>
      </c>
      <c r="U42" s="16"/>
      <c r="V42" s="17"/>
      <c r="W42" s="17"/>
      <c r="X42" s="17"/>
      <c r="Y42" s="17"/>
      <c r="Z42" s="15" t="s">
        <v>66</v>
      </c>
      <c r="AA42" s="18">
        <v>70</v>
      </c>
      <c r="AB42" s="18">
        <v>0</v>
      </c>
      <c r="AC42" s="18"/>
      <c r="AD42" s="18"/>
      <c r="AE42" s="18"/>
      <c r="AF42" s="18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8">
        <v>5</v>
      </c>
      <c r="AR42" s="18"/>
      <c r="AS42" s="18"/>
      <c r="AT42" s="18"/>
      <c r="AU42" s="18"/>
      <c r="AV42" s="18">
        <v>5</v>
      </c>
      <c r="AW42" s="18"/>
      <c r="AX42" s="18"/>
      <c r="AY42" s="18"/>
      <c r="AZ42" s="18"/>
      <c r="BA42" s="15" t="s">
        <v>66</v>
      </c>
    </row>
    <row r="43" spans="1:53" ht="34.15" customHeight="1">
      <c r="A43" s="9" t="s">
        <v>68</v>
      </c>
      <c r="B43" s="35" t="s">
        <v>211</v>
      </c>
      <c r="C43" s="4" t="s">
        <v>20</v>
      </c>
      <c r="D43" s="4" t="s">
        <v>69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6"/>
      <c r="W43" s="6"/>
      <c r="X43" s="6"/>
      <c r="Y43" s="6"/>
      <c r="Z43" s="9" t="s">
        <v>68</v>
      </c>
      <c r="AA43" s="7">
        <f>AA44+AA46+AA48+AA52+AA54</f>
        <v>851.7</v>
      </c>
      <c r="AB43" s="7">
        <f>AB44+AB46+AB48+AB52+AB54</f>
        <v>94.4</v>
      </c>
      <c r="AC43" s="7"/>
      <c r="AD43" s="7">
        <v>3.5</v>
      </c>
      <c r="AE43" s="7"/>
      <c r="AF43" s="7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7">
        <v>99.4</v>
      </c>
      <c r="AR43" s="7"/>
      <c r="AS43" s="7">
        <v>3.5</v>
      </c>
      <c r="AT43" s="7"/>
      <c r="AU43" s="7"/>
      <c r="AV43" s="7">
        <v>99.4</v>
      </c>
      <c r="AW43" s="7"/>
      <c r="AX43" s="7">
        <v>3.5</v>
      </c>
      <c r="AY43" s="7"/>
      <c r="AZ43" s="7"/>
      <c r="BA43" s="9" t="s">
        <v>68</v>
      </c>
    </row>
    <row r="44" spans="1:53" ht="63">
      <c r="A44" s="10" t="s">
        <v>70</v>
      </c>
      <c r="B44" s="30" t="s">
        <v>211</v>
      </c>
      <c r="C44" s="11" t="s">
        <v>20</v>
      </c>
      <c r="D44" s="11" t="s">
        <v>69</v>
      </c>
      <c r="E44" s="11" t="s">
        <v>71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2"/>
      <c r="W44" s="12"/>
      <c r="X44" s="12"/>
      <c r="Y44" s="12"/>
      <c r="Z44" s="10" t="s">
        <v>70</v>
      </c>
      <c r="AA44" s="13">
        <f>AA45</f>
        <v>3.5</v>
      </c>
      <c r="AB44" s="13">
        <f>AB45</f>
        <v>0</v>
      </c>
      <c r="AC44" s="13"/>
      <c r="AD44" s="13">
        <v>3.5</v>
      </c>
      <c r="AE44" s="13"/>
      <c r="AF44" s="13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3">
        <v>3.5</v>
      </c>
      <c r="AR44" s="13"/>
      <c r="AS44" s="13">
        <v>3.5</v>
      </c>
      <c r="AT44" s="13"/>
      <c r="AU44" s="13"/>
      <c r="AV44" s="13">
        <v>3.5</v>
      </c>
      <c r="AW44" s="13"/>
      <c r="AX44" s="13">
        <v>3.5</v>
      </c>
      <c r="AY44" s="13"/>
      <c r="AZ44" s="13"/>
      <c r="BA44" s="10" t="s">
        <v>70</v>
      </c>
    </row>
    <row r="45" spans="1:53" ht="110.25">
      <c r="A45" s="15" t="s">
        <v>72</v>
      </c>
      <c r="B45" s="30" t="s">
        <v>211</v>
      </c>
      <c r="C45" s="16" t="s">
        <v>20</v>
      </c>
      <c r="D45" s="16" t="s">
        <v>69</v>
      </c>
      <c r="E45" s="16" t="s">
        <v>71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 t="s">
        <v>27</v>
      </c>
      <c r="U45" s="16"/>
      <c r="V45" s="17"/>
      <c r="W45" s="17"/>
      <c r="X45" s="17"/>
      <c r="Y45" s="17"/>
      <c r="Z45" s="15" t="s">
        <v>72</v>
      </c>
      <c r="AA45" s="18">
        <v>3.5</v>
      </c>
      <c r="AB45" s="18">
        <v>0</v>
      </c>
      <c r="AC45" s="18"/>
      <c r="AD45" s="18">
        <v>3.5</v>
      </c>
      <c r="AE45" s="18"/>
      <c r="AF45" s="18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8">
        <v>3.5</v>
      </c>
      <c r="AR45" s="18"/>
      <c r="AS45" s="18">
        <v>3.5</v>
      </c>
      <c r="AT45" s="18"/>
      <c r="AU45" s="18"/>
      <c r="AV45" s="18">
        <v>3.5</v>
      </c>
      <c r="AW45" s="18"/>
      <c r="AX45" s="18">
        <v>3.5</v>
      </c>
      <c r="AY45" s="18"/>
      <c r="AZ45" s="18"/>
      <c r="BA45" s="15" t="s">
        <v>72</v>
      </c>
    </row>
    <row r="46" spans="1:53" ht="68.45" customHeight="1">
      <c r="A46" s="10" t="s">
        <v>73</v>
      </c>
      <c r="B46" s="30" t="s">
        <v>211</v>
      </c>
      <c r="C46" s="11" t="s">
        <v>20</v>
      </c>
      <c r="D46" s="11" t="s">
        <v>69</v>
      </c>
      <c r="E46" s="11" t="s">
        <v>74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2"/>
      <c r="W46" s="12"/>
      <c r="X46" s="12"/>
      <c r="Y46" s="12"/>
      <c r="Z46" s="10" t="s">
        <v>73</v>
      </c>
      <c r="AA46" s="13">
        <f>AA47</f>
        <v>203.2</v>
      </c>
      <c r="AB46" s="13">
        <f>AB47</f>
        <v>45</v>
      </c>
      <c r="AC46" s="13"/>
      <c r="AD46" s="13"/>
      <c r="AE46" s="13"/>
      <c r="AF46" s="13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0" t="s">
        <v>73</v>
      </c>
    </row>
    <row r="47" spans="1:53" ht="110.25">
      <c r="A47" s="15" t="s">
        <v>75</v>
      </c>
      <c r="B47" s="30" t="s">
        <v>211</v>
      </c>
      <c r="C47" s="16" t="s">
        <v>20</v>
      </c>
      <c r="D47" s="16" t="s">
        <v>69</v>
      </c>
      <c r="E47" s="16" t="s">
        <v>74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 t="s">
        <v>27</v>
      </c>
      <c r="U47" s="16"/>
      <c r="V47" s="17"/>
      <c r="W47" s="17"/>
      <c r="X47" s="17"/>
      <c r="Y47" s="17"/>
      <c r="Z47" s="15" t="s">
        <v>75</v>
      </c>
      <c r="AA47" s="18">
        <v>203.2</v>
      </c>
      <c r="AB47" s="18">
        <v>45</v>
      </c>
      <c r="AC47" s="18"/>
      <c r="AD47" s="18"/>
      <c r="AE47" s="18"/>
      <c r="AF47" s="18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5" t="s">
        <v>75</v>
      </c>
    </row>
    <row r="48" spans="1:53" ht="15.75">
      <c r="A48" s="10" t="s">
        <v>76</v>
      </c>
      <c r="B48" s="30" t="s">
        <v>211</v>
      </c>
      <c r="C48" s="11" t="s">
        <v>20</v>
      </c>
      <c r="D48" s="11" t="s">
        <v>69</v>
      </c>
      <c r="E48" s="11" t="s">
        <v>77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2"/>
      <c r="W48" s="12"/>
      <c r="X48" s="12"/>
      <c r="Y48" s="12"/>
      <c r="Z48" s="10" t="s">
        <v>76</v>
      </c>
      <c r="AA48" s="13">
        <f>AA49+AA50+AA51</f>
        <v>0</v>
      </c>
      <c r="AB48" s="13">
        <f>AB49+AB50+AB51</f>
        <v>0</v>
      </c>
      <c r="AC48" s="13"/>
      <c r="AD48" s="13"/>
      <c r="AE48" s="13"/>
      <c r="AF48" s="13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3">
        <v>95.9</v>
      </c>
      <c r="AR48" s="13"/>
      <c r="AS48" s="13"/>
      <c r="AT48" s="13"/>
      <c r="AU48" s="13"/>
      <c r="AV48" s="13">
        <v>95.9</v>
      </c>
      <c r="AW48" s="13"/>
      <c r="AX48" s="13"/>
      <c r="AY48" s="13"/>
      <c r="AZ48" s="13"/>
      <c r="BA48" s="10" t="s">
        <v>76</v>
      </c>
    </row>
    <row r="49" spans="1:61" ht="63">
      <c r="A49" s="15" t="s">
        <v>78</v>
      </c>
      <c r="B49" s="30" t="s">
        <v>211</v>
      </c>
      <c r="C49" s="16" t="s">
        <v>20</v>
      </c>
      <c r="D49" s="16" t="s">
        <v>69</v>
      </c>
      <c r="E49" s="26" t="s">
        <v>77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 t="s">
        <v>27</v>
      </c>
      <c r="U49" s="16"/>
      <c r="V49" s="17"/>
      <c r="W49" s="17"/>
      <c r="X49" s="17"/>
      <c r="Y49" s="17"/>
      <c r="Z49" s="15" t="s">
        <v>78</v>
      </c>
      <c r="AA49" s="18">
        <v>0</v>
      </c>
      <c r="AB49" s="18">
        <v>0</v>
      </c>
      <c r="AC49" s="18"/>
      <c r="AD49" s="18"/>
      <c r="AE49" s="18"/>
      <c r="AF49" s="18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8">
        <v>82.9</v>
      </c>
      <c r="AR49" s="18"/>
      <c r="AS49" s="18"/>
      <c r="AT49" s="18"/>
      <c r="AU49" s="18"/>
      <c r="AV49" s="18">
        <v>82.9</v>
      </c>
      <c r="AW49" s="18"/>
      <c r="AX49" s="18"/>
      <c r="AY49" s="18"/>
      <c r="AZ49" s="18"/>
      <c r="BA49" s="15" t="s">
        <v>78</v>
      </c>
    </row>
    <row r="50" spans="1:61" ht="68.45" customHeight="1">
      <c r="A50" s="15" t="s">
        <v>206</v>
      </c>
      <c r="B50" s="30" t="s">
        <v>211</v>
      </c>
      <c r="C50" s="16" t="s">
        <v>20</v>
      </c>
      <c r="D50" s="16" t="s">
        <v>69</v>
      </c>
      <c r="E50" s="16" t="s">
        <v>77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 t="s">
        <v>205</v>
      </c>
      <c r="U50" s="16"/>
      <c r="V50" s="17"/>
      <c r="W50" s="17"/>
      <c r="X50" s="17"/>
      <c r="Y50" s="17"/>
      <c r="Z50" s="15"/>
      <c r="AA50" s="18">
        <v>0</v>
      </c>
      <c r="AB50" s="18">
        <v>0</v>
      </c>
      <c r="AC50" s="18"/>
      <c r="AD50" s="18"/>
      <c r="AE50" s="18"/>
      <c r="AF50" s="18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5"/>
    </row>
    <row r="51" spans="1:61" ht="34.15" customHeight="1">
      <c r="A51" s="15" t="s">
        <v>79</v>
      </c>
      <c r="B51" s="30" t="s">
        <v>211</v>
      </c>
      <c r="C51" s="16" t="s">
        <v>20</v>
      </c>
      <c r="D51" s="16" t="s">
        <v>69</v>
      </c>
      <c r="E51" s="16" t="s">
        <v>77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 t="s">
        <v>34</v>
      </c>
      <c r="U51" s="16"/>
      <c r="V51" s="17"/>
      <c r="W51" s="17"/>
      <c r="X51" s="17"/>
      <c r="Y51" s="17"/>
      <c r="Z51" s="15" t="s">
        <v>79</v>
      </c>
      <c r="AA51" s="18">
        <v>0</v>
      </c>
      <c r="AB51" s="18">
        <v>0</v>
      </c>
      <c r="AC51" s="18"/>
      <c r="AD51" s="18"/>
      <c r="AE51" s="18"/>
      <c r="AF51" s="18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8">
        <v>13</v>
      </c>
      <c r="AR51" s="18"/>
      <c r="AS51" s="18"/>
      <c r="AT51" s="18"/>
      <c r="AU51" s="18"/>
      <c r="AV51" s="18">
        <v>13</v>
      </c>
      <c r="AW51" s="18"/>
      <c r="AX51" s="18"/>
      <c r="AY51" s="18"/>
      <c r="AZ51" s="18"/>
      <c r="BA51" s="15" t="s">
        <v>79</v>
      </c>
      <c r="BI51" t="s">
        <v>201</v>
      </c>
    </row>
    <row r="52" spans="1:61" ht="34.15" customHeight="1">
      <c r="A52" s="15" t="s">
        <v>212</v>
      </c>
      <c r="B52" s="30" t="s">
        <v>211</v>
      </c>
      <c r="C52" s="26" t="s">
        <v>20</v>
      </c>
      <c r="D52" s="26" t="s">
        <v>69</v>
      </c>
      <c r="E52" s="26" t="s">
        <v>213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7"/>
      <c r="W52" s="17"/>
      <c r="X52" s="17"/>
      <c r="Y52" s="17"/>
      <c r="Z52" s="15"/>
      <c r="AA52" s="18">
        <f>AA53</f>
        <v>635</v>
      </c>
      <c r="AB52" s="18">
        <f>AB53</f>
        <v>49.4</v>
      </c>
      <c r="AC52" s="18"/>
      <c r="AD52" s="18"/>
      <c r="AE52" s="18"/>
      <c r="AF52" s="18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5"/>
    </row>
    <row r="53" spans="1:61" ht="34.15" customHeight="1">
      <c r="A53" s="15" t="s">
        <v>214</v>
      </c>
      <c r="B53" s="30" t="s">
        <v>211</v>
      </c>
      <c r="C53" s="26" t="s">
        <v>20</v>
      </c>
      <c r="D53" s="26" t="s">
        <v>69</v>
      </c>
      <c r="E53" s="26" t="s">
        <v>213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26" t="s">
        <v>27</v>
      </c>
      <c r="U53" s="16"/>
      <c r="V53" s="17"/>
      <c r="W53" s="17"/>
      <c r="X53" s="17"/>
      <c r="Y53" s="17"/>
      <c r="Z53" s="15"/>
      <c r="AA53" s="18">
        <v>635</v>
      </c>
      <c r="AB53" s="18">
        <v>49.4</v>
      </c>
      <c r="AC53" s="18"/>
      <c r="AD53" s="18"/>
      <c r="AE53" s="18"/>
      <c r="AF53" s="18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5"/>
    </row>
    <row r="54" spans="1:61" ht="34.15" customHeight="1">
      <c r="A54" s="15" t="s">
        <v>212</v>
      </c>
      <c r="B54" s="30" t="s">
        <v>211</v>
      </c>
      <c r="C54" s="26" t="s">
        <v>20</v>
      </c>
      <c r="D54" s="26" t="s">
        <v>69</v>
      </c>
      <c r="E54" s="26" t="s">
        <v>213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26"/>
      <c r="U54" s="16"/>
      <c r="V54" s="17"/>
      <c r="W54" s="17"/>
      <c r="X54" s="17"/>
      <c r="Y54" s="17"/>
      <c r="Z54" s="15"/>
      <c r="AA54" s="18">
        <f>AA55</f>
        <v>10</v>
      </c>
      <c r="AB54" s="18">
        <f>AB55</f>
        <v>0</v>
      </c>
      <c r="AC54" s="18"/>
      <c r="AD54" s="18"/>
      <c r="AE54" s="18"/>
      <c r="AF54" s="18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5"/>
    </row>
    <row r="55" spans="1:61" ht="34.15" customHeight="1">
      <c r="A55" s="15" t="s">
        <v>79</v>
      </c>
      <c r="B55" s="30" t="s">
        <v>211</v>
      </c>
      <c r="C55" s="26" t="s">
        <v>20</v>
      </c>
      <c r="D55" s="26" t="s">
        <v>69</v>
      </c>
      <c r="E55" s="26" t="s">
        <v>213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26" t="s">
        <v>34</v>
      </c>
      <c r="U55" s="16"/>
      <c r="V55" s="17"/>
      <c r="W55" s="17"/>
      <c r="X55" s="17"/>
      <c r="Y55" s="17"/>
      <c r="Z55" s="15"/>
      <c r="AA55" s="18">
        <v>10</v>
      </c>
      <c r="AB55" s="18">
        <v>0</v>
      </c>
      <c r="AC55" s="18"/>
      <c r="AD55" s="18"/>
      <c r="AE55" s="18"/>
      <c r="AF55" s="18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5"/>
    </row>
    <row r="56" spans="1:61" ht="17.100000000000001" customHeight="1">
      <c r="A56" s="9" t="s">
        <v>80</v>
      </c>
      <c r="B56" s="35" t="s">
        <v>211</v>
      </c>
      <c r="C56" s="4" t="s">
        <v>81</v>
      </c>
      <c r="D56" s="4" t="s">
        <v>21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6"/>
      <c r="W56" s="6"/>
      <c r="X56" s="6"/>
      <c r="Y56" s="6"/>
      <c r="Z56" s="9" t="s">
        <v>80</v>
      </c>
      <c r="AA56" s="7">
        <f t="shared" ref="AA56:AB58" si="0">AA57</f>
        <v>314.60000000000002</v>
      </c>
      <c r="AB56" s="7">
        <f>AB57</f>
        <v>67.2</v>
      </c>
      <c r="AC56" s="7">
        <v>297.39999999999998</v>
      </c>
      <c r="AD56" s="7"/>
      <c r="AE56" s="7"/>
      <c r="AF56" s="7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7">
        <v>297.39999999999998</v>
      </c>
      <c r="AR56" s="7">
        <v>297.39999999999998</v>
      </c>
      <c r="AS56" s="7"/>
      <c r="AT56" s="7"/>
      <c r="AU56" s="7"/>
      <c r="AV56" s="7"/>
      <c r="AW56" s="7"/>
      <c r="AX56" s="7"/>
      <c r="AY56" s="7"/>
      <c r="AZ56" s="7"/>
      <c r="BA56" s="9" t="s">
        <v>80</v>
      </c>
    </row>
    <row r="57" spans="1:61" ht="34.15" customHeight="1">
      <c r="A57" s="9" t="s">
        <v>82</v>
      </c>
      <c r="B57" s="35" t="s">
        <v>211</v>
      </c>
      <c r="C57" s="4" t="s">
        <v>81</v>
      </c>
      <c r="D57" s="4" t="s">
        <v>83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6"/>
      <c r="W57" s="6"/>
      <c r="X57" s="6"/>
      <c r="Y57" s="6"/>
      <c r="Z57" s="9" t="s">
        <v>82</v>
      </c>
      <c r="AA57" s="7">
        <f t="shared" si="0"/>
        <v>314.60000000000002</v>
      </c>
      <c r="AB57" s="7">
        <f>AB58</f>
        <v>67.2</v>
      </c>
      <c r="AC57" s="7">
        <v>297.39999999999998</v>
      </c>
      <c r="AD57" s="7"/>
      <c r="AE57" s="7"/>
      <c r="AF57" s="7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7">
        <v>297.39999999999998</v>
      </c>
      <c r="AR57" s="7">
        <v>297.39999999999998</v>
      </c>
      <c r="AS57" s="7"/>
      <c r="AT57" s="7"/>
      <c r="AU57" s="7"/>
      <c r="AV57" s="7"/>
      <c r="AW57" s="7"/>
      <c r="AX57" s="7"/>
      <c r="AY57" s="7"/>
      <c r="AZ57" s="7"/>
      <c r="BA57" s="9" t="s">
        <v>82</v>
      </c>
    </row>
    <row r="58" spans="1:61" ht="47.25">
      <c r="A58" s="10" t="s">
        <v>84</v>
      </c>
      <c r="B58" s="30" t="s">
        <v>211</v>
      </c>
      <c r="C58" s="11" t="s">
        <v>81</v>
      </c>
      <c r="D58" s="11" t="s">
        <v>83</v>
      </c>
      <c r="E58" s="11" t="s">
        <v>85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2"/>
      <c r="W58" s="12"/>
      <c r="X58" s="12"/>
      <c r="Y58" s="12"/>
      <c r="Z58" s="10" t="s">
        <v>84</v>
      </c>
      <c r="AA58" s="13">
        <f t="shared" si="0"/>
        <v>314.60000000000002</v>
      </c>
      <c r="AB58" s="13">
        <f t="shared" si="0"/>
        <v>67.2</v>
      </c>
      <c r="AC58" s="13">
        <v>297.39999999999998</v>
      </c>
      <c r="AD58" s="13"/>
      <c r="AE58" s="13"/>
      <c r="AF58" s="13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3">
        <v>297.39999999999998</v>
      </c>
      <c r="AR58" s="13">
        <v>297.39999999999998</v>
      </c>
      <c r="AS58" s="13"/>
      <c r="AT58" s="13"/>
      <c r="AU58" s="13"/>
      <c r="AV58" s="13"/>
      <c r="AW58" s="13"/>
      <c r="AX58" s="13"/>
      <c r="AY58" s="13"/>
      <c r="AZ58" s="13"/>
      <c r="BA58" s="10" t="s">
        <v>84</v>
      </c>
    </row>
    <row r="59" spans="1:61" ht="102.6" customHeight="1">
      <c r="A59" s="15" t="s">
        <v>86</v>
      </c>
      <c r="B59" s="30" t="s">
        <v>211</v>
      </c>
      <c r="C59" s="16" t="s">
        <v>81</v>
      </c>
      <c r="D59" s="16" t="s">
        <v>83</v>
      </c>
      <c r="E59" s="16" t="s">
        <v>85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 t="s">
        <v>31</v>
      </c>
      <c r="U59" s="16"/>
      <c r="V59" s="17"/>
      <c r="W59" s="17"/>
      <c r="X59" s="17"/>
      <c r="Y59" s="17"/>
      <c r="Z59" s="15" t="s">
        <v>86</v>
      </c>
      <c r="AA59" s="18">
        <v>314.60000000000002</v>
      </c>
      <c r="AB59" s="18">
        <v>67.2</v>
      </c>
      <c r="AC59" s="18">
        <v>297.39999999999998</v>
      </c>
      <c r="AD59" s="18"/>
      <c r="AE59" s="18"/>
      <c r="AF59" s="18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8">
        <v>297.39999999999998</v>
      </c>
      <c r="AR59" s="18">
        <v>297.39999999999998</v>
      </c>
      <c r="AS59" s="18"/>
      <c r="AT59" s="18"/>
      <c r="AU59" s="18"/>
      <c r="AV59" s="18"/>
      <c r="AW59" s="18"/>
      <c r="AX59" s="18"/>
      <c r="AY59" s="18"/>
      <c r="AZ59" s="18"/>
      <c r="BA59" s="15" t="s">
        <v>86</v>
      </c>
    </row>
    <row r="60" spans="1:61" ht="51.4" customHeight="1">
      <c r="A60" s="9" t="s">
        <v>87</v>
      </c>
      <c r="B60" s="35" t="s">
        <v>211</v>
      </c>
      <c r="C60" s="4" t="s">
        <v>83</v>
      </c>
      <c r="D60" s="4" t="s">
        <v>21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6"/>
      <c r="W60" s="6"/>
      <c r="X60" s="6"/>
      <c r="Y60" s="6"/>
      <c r="Z60" s="9" t="s">
        <v>87</v>
      </c>
      <c r="AA60" s="7">
        <f>AA61+AA64</f>
        <v>20</v>
      </c>
      <c r="AB60" s="7">
        <f>AB61+AB64</f>
        <v>0</v>
      </c>
      <c r="AC60" s="7"/>
      <c r="AD60" s="7"/>
      <c r="AE60" s="7"/>
      <c r="AF60" s="7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7">
        <v>10</v>
      </c>
      <c r="AR60" s="7"/>
      <c r="AS60" s="7"/>
      <c r="AT60" s="7"/>
      <c r="AU60" s="7"/>
      <c r="AV60" s="7">
        <v>10</v>
      </c>
      <c r="AW60" s="7"/>
      <c r="AX60" s="7"/>
      <c r="AY60" s="7"/>
      <c r="AZ60" s="7"/>
      <c r="BA60" s="9" t="s">
        <v>87</v>
      </c>
    </row>
    <row r="61" spans="1:61" ht="17.100000000000001" customHeight="1">
      <c r="A61" s="9" t="s">
        <v>88</v>
      </c>
      <c r="B61" s="35" t="s">
        <v>211</v>
      </c>
      <c r="C61" s="4" t="s">
        <v>83</v>
      </c>
      <c r="D61" s="4" t="s">
        <v>89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6"/>
      <c r="W61" s="6"/>
      <c r="X61" s="6"/>
      <c r="Y61" s="6"/>
      <c r="Z61" s="9" t="s">
        <v>88</v>
      </c>
      <c r="AA61" s="7">
        <f>AA62</f>
        <v>10</v>
      </c>
      <c r="AB61" s="7">
        <f>AB62</f>
        <v>0</v>
      </c>
      <c r="AC61" s="7"/>
      <c r="AD61" s="7"/>
      <c r="AE61" s="7"/>
      <c r="AF61" s="7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7">
        <v>5</v>
      </c>
      <c r="AR61" s="7"/>
      <c r="AS61" s="7"/>
      <c r="AT61" s="7"/>
      <c r="AU61" s="7"/>
      <c r="AV61" s="7">
        <v>5</v>
      </c>
      <c r="AW61" s="7"/>
      <c r="AX61" s="7"/>
      <c r="AY61" s="7"/>
      <c r="AZ61" s="7"/>
      <c r="BA61" s="9" t="s">
        <v>88</v>
      </c>
    </row>
    <row r="62" spans="1:61" ht="63">
      <c r="A62" s="10" t="s">
        <v>202</v>
      </c>
      <c r="B62" s="30" t="s">
        <v>211</v>
      </c>
      <c r="C62" s="11" t="s">
        <v>83</v>
      </c>
      <c r="D62" s="11" t="s">
        <v>89</v>
      </c>
      <c r="E62" s="11" t="s">
        <v>203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2"/>
      <c r="W62" s="12"/>
      <c r="X62" s="12"/>
      <c r="Y62" s="12"/>
      <c r="Z62" s="10" t="s">
        <v>90</v>
      </c>
      <c r="AA62" s="13">
        <f>AA63</f>
        <v>10</v>
      </c>
      <c r="AB62" s="13">
        <f>AB63</f>
        <v>0</v>
      </c>
      <c r="AC62" s="13"/>
      <c r="AD62" s="13"/>
      <c r="AE62" s="13"/>
      <c r="AF62" s="13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3">
        <v>5</v>
      </c>
      <c r="AR62" s="13"/>
      <c r="AS62" s="13"/>
      <c r="AT62" s="13"/>
      <c r="AU62" s="13"/>
      <c r="AV62" s="13">
        <v>5</v>
      </c>
      <c r="AW62" s="13"/>
      <c r="AX62" s="13"/>
      <c r="AY62" s="13"/>
      <c r="AZ62" s="13"/>
      <c r="BA62" s="10" t="s">
        <v>90</v>
      </c>
    </row>
    <row r="63" spans="1:61" ht="110.25">
      <c r="A63" s="15" t="s">
        <v>204</v>
      </c>
      <c r="B63" s="30" t="s">
        <v>211</v>
      </c>
      <c r="C63" s="16" t="s">
        <v>83</v>
      </c>
      <c r="D63" s="16" t="s">
        <v>89</v>
      </c>
      <c r="E63" s="16" t="s">
        <v>203</v>
      </c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 t="s">
        <v>27</v>
      </c>
      <c r="U63" s="16"/>
      <c r="V63" s="17"/>
      <c r="W63" s="17"/>
      <c r="X63" s="17"/>
      <c r="Y63" s="17"/>
      <c r="Z63" s="15" t="s">
        <v>92</v>
      </c>
      <c r="AA63" s="18">
        <v>10</v>
      </c>
      <c r="AB63" s="18">
        <v>0</v>
      </c>
      <c r="AC63" s="18"/>
      <c r="AD63" s="18"/>
      <c r="AE63" s="18"/>
      <c r="AF63" s="18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8">
        <v>5</v>
      </c>
      <c r="AR63" s="18"/>
      <c r="AS63" s="18"/>
      <c r="AT63" s="18"/>
      <c r="AU63" s="18"/>
      <c r="AV63" s="18">
        <v>5</v>
      </c>
      <c r="AW63" s="18"/>
      <c r="AX63" s="18"/>
      <c r="AY63" s="18"/>
      <c r="AZ63" s="18"/>
      <c r="BA63" s="15" t="s">
        <v>92</v>
      </c>
    </row>
    <row r="64" spans="1:61" ht="63">
      <c r="A64" s="9" t="s">
        <v>93</v>
      </c>
      <c r="B64" s="35" t="s">
        <v>211</v>
      </c>
      <c r="C64" s="4" t="s">
        <v>83</v>
      </c>
      <c r="D64" s="4" t="s">
        <v>94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6"/>
      <c r="W64" s="6"/>
      <c r="X64" s="6"/>
      <c r="Y64" s="6"/>
      <c r="Z64" s="9" t="s">
        <v>93</v>
      </c>
      <c r="AA64" s="7">
        <f>AA65</f>
        <v>10</v>
      </c>
      <c r="AB64" s="7">
        <f>AB65</f>
        <v>0</v>
      </c>
      <c r="AC64" s="7"/>
      <c r="AD64" s="7"/>
      <c r="AE64" s="7"/>
      <c r="AF64" s="7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7">
        <v>5</v>
      </c>
      <c r="AR64" s="7"/>
      <c r="AS64" s="7"/>
      <c r="AT64" s="7"/>
      <c r="AU64" s="7"/>
      <c r="AV64" s="7">
        <v>5</v>
      </c>
      <c r="AW64" s="7"/>
      <c r="AX64" s="7"/>
      <c r="AY64" s="7"/>
      <c r="AZ64" s="7"/>
      <c r="BA64" s="9" t="s">
        <v>93</v>
      </c>
    </row>
    <row r="65" spans="1:53" ht="63">
      <c r="A65" s="10" t="s">
        <v>90</v>
      </c>
      <c r="B65" s="30" t="s">
        <v>211</v>
      </c>
      <c r="C65" s="11" t="s">
        <v>83</v>
      </c>
      <c r="D65" s="11" t="s">
        <v>94</v>
      </c>
      <c r="E65" s="11" t="s">
        <v>91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2"/>
      <c r="W65" s="12"/>
      <c r="X65" s="12"/>
      <c r="Y65" s="12"/>
      <c r="Z65" s="10" t="s">
        <v>90</v>
      </c>
      <c r="AA65" s="13">
        <f>AA66</f>
        <v>10</v>
      </c>
      <c r="AB65" s="13">
        <f>AB66</f>
        <v>0</v>
      </c>
      <c r="AC65" s="13"/>
      <c r="AD65" s="13"/>
      <c r="AE65" s="13"/>
      <c r="AF65" s="13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3">
        <v>5</v>
      </c>
      <c r="AR65" s="13"/>
      <c r="AS65" s="13"/>
      <c r="AT65" s="13"/>
      <c r="AU65" s="13"/>
      <c r="AV65" s="13">
        <v>5</v>
      </c>
      <c r="AW65" s="13"/>
      <c r="AX65" s="13"/>
      <c r="AY65" s="13"/>
      <c r="AZ65" s="13"/>
      <c r="BA65" s="10" t="s">
        <v>90</v>
      </c>
    </row>
    <row r="66" spans="1:53" ht="110.25">
      <c r="A66" s="24" t="s">
        <v>92</v>
      </c>
      <c r="B66" s="30" t="s">
        <v>211</v>
      </c>
      <c r="C66" s="16" t="s">
        <v>83</v>
      </c>
      <c r="D66" s="16" t="s">
        <v>94</v>
      </c>
      <c r="E66" s="16" t="s">
        <v>91</v>
      </c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 t="s">
        <v>27</v>
      </c>
      <c r="U66" s="16"/>
      <c r="V66" s="17"/>
      <c r="W66" s="17"/>
      <c r="X66" s="17"/>
      <c r="Y66" s="17"/>
      <c r="Z66" s="15" t="s">
        <v>92</v>
      </c>
      <c r="AA66" s="18">
        <v>10</v>
      </c>
      <c r="AB66" s="18">
        <v>0</v>
      </c>
      <c r="AC66" s="18"/>
      <c r="AD66" s="18"/>
      <c r="AE66" s="18"/>
      <c r="AF66" s="18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8">
        <v>5</v>
      </c>
      <c r="AR66" s="18"/>
      <c r="AS66" s="18"/>
      <c r="AT66" s="18"/>
      <c r="AU66" s="18"/>
      <c r="AV66" s="18">
        <v>5</v>
      </c>
      <c r="AW66" s="18"/>
      <c r="AX66" s="18"/>
      <c r="AY66" s="18"/>
      <c r="AZ66" s="18"/>
      <c r="BA66" s="15" t="s">
        <v>92</v>
      </c>
    </row>
    <row r="67" spans="1:53" ht="17.100000000000001" customHeight="1">
      <c r="A67" s="41" t="s">
        <v>95</v>
      </c>
      <c r="B67" s="35" t="s">
        <v>211</v>
      </c>
      <c r="C67" s="4" t="s">
        <v>23</v>
      </c>
      <c r="D67" s="4" t="s">
        <v>21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6"/>
      <c r="W67" s="6"/>
      <c r="X67" s="6"/>
      <c r="Y67" s="6"/>
      <c r="Z67" s="9" t="s">
        <v>95</v>
      </c>
      <c r="AA67" s="7">
        <f>AA68+AA83</f>
        <v>4730.7</v>
      </c>
      <c r="AB67" s="7">
        <f>AB68+AB83</f>
        <v>468.46</v>
      </c>
      <c r="AC67" s="7"/>
      <c r="AD67" s="7">
        <v>40000</v>
      </c>
      <c r="AE67" s="7"/>
      <c r="AF67" s="7">
        <v>6589.1</v>
      </c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7">
        <v>14604.5</v>
      </c>
      <c r="AR67" s="7"/>
      <c r="AS67" s="7">
        <v>7103.9</v>
      </c>
      <c r="AT67" s="7"/>
      <c r="AU67" s="7">
        <v>284.60000000000002</v>
      </c>
      <c r="AV67" s="7">
        <v>7204.7</v>
      </c>
      <c r="AW67" s="7"/>
      <c r="AX67" s="7"/>
      <c r="AY67" s="7"/>
      <c r="AZ67" s="7"/>
      <c r="BA67" s="9" t="s">
        <v>95</v>
      </c>
    </row>
    <row r="68" spans="1:53" ht="34.15" customHeight="1">
      <c r="A68" s="41" t="s">
        <v>96</v>
      </c>
      <c r="B68" s="35" t="s">
        <v>211</v>
      </c>
      <c r="C68" s="4" t="s">
        <v>23</v>
      </c>
      <c r="D68" s="4" t="s">
        <v>89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6"/>
      <c r="W68" s="6"/>
      <c r="X68" s="6"/>
      <c r="Y68" s="6"/>
      <c r="Z68" s="9" t="s">
        <v>96</v>
      </c>
      <c r="AA68" s="7">
        <f>AA70+AA71+AA74+AA76+AA80+AA78+AA82</f>
        <v>4325.7</v>
      </c>
      <c r="AB68" s="7">
        <f>AB70+AB71+AB74+AB76+AB80+AB78</f>
        <v>394</v>
      </c>
      <c r="AC68" s="7"/>
      <c r="AD68" s="7"/>
      <c r="AE68" s="7"/>
      <c r="AF68" s="7">
        <v>4483.8</v>
      </c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7">
        <v>7194.7</v>
      </c>
      <c r="AR68" s="7"/>
      <c r="AS68" s="7"/>
      <c r="AT68" s="7"/>
      <c r="AU68" s="7"/>
      <c r="AV68" s="7">
        <v>7194.7</v>
      </c>
      <c r="AW68" s="7"/>
      <c r="AX68" s="7"/>
      <c r="AY68" s="7"/>
      <c r="AZ68" s="7"/>
      <c r="BA68" s="9" t="s">
        <v>96</v>
      </c>
    </row>
    <row r="69" spans="1:53" ht="34.15" customHeight="1">
      <c r="A69" s="24" t="s">
        <v>97</v>
      </c>
      <c r="B69" s="30" t="s">
        <v>211</v>
      </c>
      <c r="C69" s="11" t="s">
        <v>23</v>
      </c>
      <c r="D69" s="11" t="s">
        <v>89</v>
      </c>
      <c r="E69" s="11" t="s">
        <v>98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2"/>
      <c r="W69" s="12"/>
      <c r="X69" s="12"/>
      <c r="Y69" s="12"/>
      <c r="Z69" s="10" t="s">
        <v>97</v>
      </c>
      <c r="AA69" s="13">
        <f>AA70</f>
        <v>1558.6</v>
      </c>
      <c r="AB69" s="13">
        <f>AB70</f>
        <v>394</v>
      </c>
      <c r="AC69" s="13"/>
      <c r="AD69" s="13"/>
      <c r="AE69" s="13"/>
      <c r="AF69" s="13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3">
        <v>2260.9</v>
      </c>
      <c r="AR69" s="13"/>
      <c r="AS69" s="13"/>
      <c r="AT69" s="13"/>
      <c r="AU69" s="13"/>
      <c r="AV69" s="13">
        <v>2260.9</v>
      </c>
      <c r="AW69" s="13"/>
      <c r="AX69" s="13"/>
      <c r="AY69" s="13"/>
      <c r="AZ69" s="13"/>
      <c r="BA69" s="10" t="s">
        <v>97</v>
      </c>
    </row>
    <row r="70" spans="1:53" ht="78.75">
      <c r="A70" s="24" t="s">
        <v>99</v>
      </c>
      <c r="B70" s="30" t="s">
        <v>211</v>
      </c>
      <c r="C70" s="16" t="s">
        <v>23</v>
      </c>
      <c r="D70" s="16" t="s">
        <v>89</v>
      </c>
      <c r="E70" s="16" t="s">
        <v>98</v>
      </c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 t="s">
        <v>27</v>
      </c>
      <c r="U70" s="16"/>
      <c r="V70" s="17"/>
      <c r="W70" s="17"/>
      <c r="X70" s="17"/>
      <c r="Y70" s="17"/>
      <c r="Z70" s="15" t="s">
        <v>99</v>
      </c>
      <c r="AA70" s="18">
        <v>1558.6</v>
      </c>
      <c r="AB70" s="18">
        <v>394</v>
      </c>
      <c r="AC70" s="18"/>
      <c r="AD70" s="18"/>
      <c r="AE70" s="18"/>
      <c r="AF70" s="18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8">
        <v>2260.9</v>
      </c>
      <c r="AR70" s="18"/>
      <c r="AS70" s="18"/>
      <c r="AT70" s="18"/>
      <c r="AU70" s="18"/>
      <c r="AV70" s="18">
        <v>2260.9</v>
      </c>
      <c r="AW70" s="18"/>
      <c r="AX70" s="18"/>
      <c r="AY70" s="18"/>
      <c r="AZ70" s="18"/>
      <c r="BA70" s="15" t="s">
        <v>99</v>
      </c>
    </row>
    <row r="71" spans="1:53" ht="31.5">
      <c r="A71" s="24" t="s">
        <v>100</v>
      </c>
      <c r="B71" s="30" t="s">
        <v>211</v>
      </c>
      <c r="C71" s="11" t="s">
        <v>23</v>
      </c>
      <c r="D71" s="11" t="s">
        <v>89</v>
      </c>
      <c r="E71" s="11" t="s">
        <v>101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2"/>
      <c r="W71" s="12"/>
      <c r="X71" s="12"/>
      <c r="Y71" s="12"/>
      <c r="Z71" s="10" t="s">
        <v>100</v>
      </c>
      <c r="AA71" s="13">
        <f>AA72+AA73</f>
        <v>1717.1</v>
      </c>
      <c r="AB71" s="13">
        <f>AB72+AB73</f>
        <v>0</v>
      </c>
      <c r="AC71" s="13"/>
      <c r="AD71" s="13"/>
      <c r="AE71" s="13"/>
      <c r="AF71" s="13">
        <v>1883.8</v>
      </c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3">
        <v>2333.8000000000002</v>
      </c>
      <c r="AR71" s="13"/>
      <c r="AS71" s="13"/>
      <c r="AT71" s="13"/>
      <c r="AU71" s="13"/>
      <c r="AV71" s="13">
        <v>2333.8000000000002</v>
      </c>
      <c r="AW71" s="13"/>
      <c r="AX71" s="13"/>
      <c r="AY71" s="13"/>
      <c r="AZ71" s="13"/>
      <c r="BA71" s="10" t="s">
        <v>100</v>
      </c>
    </row>
    <row r="72" spans="1:53" ht="78.75">
      <c r="A72" s="15" t="s">
        <v>102</v>
      </c>
      <c r="B72" s="30" t="s">
        <v>211</v>
      </c>
      <c r="C72" s="16" t="s">
        <v>23</v>
      </c>
      <c r="D72" s="16" t="s">
        <v>89</v>
      </c>
      <c r="E72" s="16" t="s">
        <v>101</v>
      </c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 t="s">
        <v>27</v>
      </c>
      <c r="U72" s="16"/>
      <c r="V72" s="17"/>
      <c r="W72" s="17"/>
      <c r="X72" s="17"/>
      <c r="Y72" s="17"/>
      <c r="Z72" s="15" t="s">
        <v>102</v>
      </c>
      <c r="AA72" s="18">
        <v>1717.1</v>
      </c>
      <c r="AB72" s="18">
        <v>0</v>
      </c>
      <c r="AC72" s="18"/>
      <c r="AD72" s="18"/>
      <c r="AE72" s="18"/>
      <c r="AF72" s="18">
        <v>1883.8</v>
      </c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8">
        <v>2333.8000000000002</v>
      </c>
      <c r="AR72" s="18"/>
      <c r="AS72" s="18"/>
      <c r="AT72" s="18"/>
      <c r="AU72" s="18"/>
      <c r="AV72" s="18">
        <v>2333.8000000000002</v>
      </c>
      <c r="AW72" s="18"/>
      <c r="AX72" s="18"/>
      <c r="AY72" s="18"/>
      <c r="AZ72" s="18"/>
      <c r="BA72" s="15" t="s">
        <v>102</v>
      </c>
    </row>
    <row r="73" spans="1:53" ht="85.5" customHeight="1">
      <c r="A73" s="10" t="s">
        <v>229</v>
      </c>
      <c r="B73" s="30" t="s">
        <v>211</v>
      </c>
      <c r="C73" s="11" t="s">
        <v>23</v>
      </c>
      <c r="D73" s="11" t="s">
        <v>89</v>
      </c>
      <c r="E73" s="16" t="s">
        <v>101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25" t="s">
        <v>228</v>
      </c>
      <c r="U73" s="11"/>
      <c r="V73" s="12"/>
      <c r="W73" s="12"/>
      <c r="X73" s="12"/>
      <c r="Y73" s="12"/>
      <c r="Z73" s="10" t="s">
        <v>103</v>
      </c>
      <c r="AA73" s="13">
        <v>0</v>
      </c>
      <c r="AB73" s="13">
        <v>0</v>
      </c>
      <c r="AC73" s="13"/>
      <c r="AD73" s="13"/>
      <c r="AE73" s="13"/>
      <c r="AF73" s="13">
        <v>600</v>
      </c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3">
        <v>600</v>
      </c>
      <c r="AR73" s="13"/>
      <c r="AS73" s="13"/>
      <c r="AT73" s="13"/>
      <c r="AU73" s="13"/>
      <c r="AV73" s="13">
        <v>600</v>
      </c>
      <c r="AW73" s="13"/>
      <c r="AX73" s="13"/>
      <c r="AY73" s="13"/>
      <c r="AZ73" s="13"/>
      <c r="BA73" s="10" t="s">
        <v>103</v>
      </c>
    </row>
    <row r="74" spans="1:53" ht="85.5" customHeight="1">
      <c r="A74" s="10" t="s">
        <v>232</v>
      </c>
      <c r="B74" s="30" t="s">
        <v>211</v>
      </c>
      <c r="C74" s="16" t="s">
        <v>23</v>
      </c>
      <c r="D74" s="16" t="s">
        <v>89</v>
      </c>
      <c r="E74" s="11" t="s">
        <v>104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25"/>
      <c r="U74" s="11"/>
      <c r="V74" s="12"/>
      <c r="W74" s="12"/>
      <c r="X74" s="12"/>
      <c r="Y74" s="12"/>
      <c r="Z74" s="10"/>
      <c r="AA74" s="13">
        <f>AA75</f>
        <v>0</v>
      </c>
      <c r="AB74" s="13">
        <f>AB75</f>
        <v>0</v>
      </c>
      <c r="AC74" s="13"/>
      <c r="AD74" s="13"/>
      <c r="AE74" s="13"/>
      <c r="AF74" s="13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0"/>
    </row>
    <row r="75" spans="1:53" ht="126">
      <c r="A75" s="29" t="s">
        <v>105</v>
      </c>
      <c r="B75" s="30" t="s">
        <v>211</v>
      </c>
      <c r="C75" s="16" t="s">
        <v>23</v>
      </c>
      <c r="D75" s="16" t="s">
        <v>89</v>
      </c>
      <c r="E75" s="11" t="s">
        <v>104</v>
      </c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 t="s">
        <v>27</v>
      </c>
      <c r="U75" s="16"/>
      <c r="V75" s="17"/>
      <c r="W75" s="17"/>
      <c r="X75" s="17"/>
      <c r="Y75" s="17"/>
      <c r="Z75" s="15" t="s">
        <v>105</v>
      </c>
      <c r="AA75" s="18">
        <v>0</v>
      </c>
      <c r="AB75" s="18">
        <v>0</v>
      </c>
      <c r="AC75" s="18"/>
      <c r="AD75" s="18"/>
      <c r="AE75" s="18"/>
      <c r="AF75" s="18">
        <v>600</v>
      </c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8">
        <v>600</v>
      </c>
      <c r="AR75" s="18"/>
      <c r="AS75" s="18"/>
      <c r="AT75" s="18"/>
      <c r="AU75" s="18"/>
      <c r="AV75" s="18">
        <v>600</v>
      </c>
      <c r="AW75" s="18"/>
      <c r="AX75" s="18"/>
      <c r="AY75" s="18"/>
      <c r="AZ75" s="18"/>
      <c r="BA75" s="15" t="s">
        <v>105</v>
      </c>
    </row>
    <row r="76" spans="1:53" ht="47.25">
      <c r="A76" s="23" t="s">
        <v>233</v>
      </c>
      <c r="B76" s="30" t="s">
        <v>211</v>
      </c>
      <c r="C76" s="16" t="s">
        <v>23</v>
      </c>
      <c r="D76" s="16" t="s">
        <v>89</v>
      </c>
      <c r="E76" s="11" t="s">
        <v>106</v>
      </c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7"/>
      <c r="W76" s="17"/>
      <c r="X76" s="17"/>
      <c r="Y76" s="17"/>
      <c r="Z76" s="15"/>
      <c r="AA76" s="18">
        <f>AA77</f>
        <v>50</v>
      </c>
      <c r="AB76" s="18">
        <f>AB77</f>
        <v>0</v>
      </c>
      <c r="AC76" s="18"/>
      <c r="AD76" s="18"/>
      <c r="AE76" s="18"/>
      <c r="AF76" s="18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5"/>
    </row>
    <row r="77" spans="1:53" ht="78.75">
      <c r="A77" s="29" t="s">
        <v>107</v>
      </c>
      <c r="B77" s="30" t="s">
        <v>211</v>
      </c>
      <c r="C77" s="16" t="s">
        <v>23</v>
      </c>
      <c r="D77" s="16" t="s">
        <v>89</v>
      </c>
      <c r="E77" s="11" t="s">
        <v>106</v>
      </c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26" t="s">
        <v>27</v>
      </c>
      <c r="U77" s="16"/>
      <c r="V77" s="17"/>
      <c r="W77" s="17"/>
      <c r="X77" s="17"/>
      <c r="Y77" s="17"/>
      <c r="Z77" s="15" t="s">
        <v>107</v>
      </c>
      <c r="AA77" s="18">
        <v>50</v>
      </c>
      <c r="AB77" s="18">
        <v>0</v>
      </c>
      <c r="AC77" s="18"/>
      <c r="AD77" s="18"/>
      <c r="AE77" s="18"/>
      <c r="AF77" s="18">
        <v>2000</v>
      </c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8">
        <v>2000</v>
      </c>
      <c r="AR77" s="18"/>
      <c r="AS77" s="18"/>
      <c r="AT77" s="18"/>
      <c r="AU77" s="18"/>
      <c r="AV77" s="18">
        <v>2000</v>
      </c>
      <c r="AW77" s="18"/>
      <c r="AX77" s="18"/>
      <c r="AY77" s="18"/>
      <c r="AZ77" s="18"/>
      <c r="BA77" s="15" t="s">
        <v>107</v>
      </c>
    </row>
    <row r="78" spans="1:53" ht="90" customHeight="1">
      <c r="A78" s="62" t="s">
        <v>239</v>
      </c>
      <c r="B78" s="30" t="s">
        <v>211</v>
      </c>
      <c r="C78" s="33" t="s">
        <v>23</v>
      </c>
      <c r="D78" s="33" t="s">
        <v>89</v>
      </c>
      <c r="E78" s="30" t="s">
        <v>238</v>
      </c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34"/>
      <c r="Y78" s="34"/>
      <c r="Z78" s="24"/>
      <c r="AA78" s="28">
        <f>AA79</f>
        <v>0</v>
      </c>
      <c r="AB78" s="28">
        <f>AB79</f>
        <v>0</v>
      </c>
      <c r="AC78" s="18"/>
      <c r="AD78" s="18"/>
      <c r="AE78" s="18"/>
      <c r="AF78" s="18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5"/>
    </row>
    <row r="79" spans="1:53" ht="78.75">
      <c r="A79" s="24" t="s">
        <v>107</v>
      </c>
      <c r="B79" s="30" t="s">
        <v>211</v>
      </c>
      <c r="C79" s="33" t="s">
        <v>23</v>
      </c>
      <c r="D79" s="33" t="s">
        <v>89</v>
      </c>
      <c r="E79" s="30" t="s">
        <v>238</v>
      </c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 t="s">
        <v>27</v>
      </c>
      <c r="U79" s="33"/>
      <c r="V79" s="34"/>
      <c r="W79" s="34"/>
      <c r="X79" s="34"/>
      <c r="Y79" s="34"/>
      <c r="Z79" s="24"/>
      <c r="AA79" s="28">
        <v>0</v>
      </c>
      <c r="AB79" s="28">
        <v>0</v>
      </c>
      <c r="AC79" s="18"/>
      <c r="AD79" s="18"/>
      <c r="AE79" s="18"/>
      <c r="AF79" s="18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5"/>
    </row>
    <row r="80" spans="1:53" ht="132" customHeight="1">
      <c r="A80" s="31" t="s">
        <v>155</v>
      </c>
      <c r="B80" s="30" t="s">
        <v>211</v>
      </c>
      <c r="C80" s="16" t="s">
        <v>23</v>
      </c>
      <c r="D80" s="16" t="s">
        <v>89</v>
      </c>
      <c r="E80" s="26" t="s">
        <v>156</v>
      </c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26"/>
      <c r="U80" s="16"/>
      <c r="V80" s="17"/>
      <c r="W80" s="17"/>
      <c r="X80" s="17"/>
      <c r="Y80" s="17"/>
      <c r="Z80" s="15"/>
      <c r="AA80" s="18">
        <f>AA81</f>
        <v>0</v>
      </c>
      <c r="AB80" s="32">
        <f>AB81</f>
        <v>0</v>
      </c>
      <c r="AC80" s="18"/>
      <c r="AD80" s="18"/>
      <c r="AE80" s="18"/>
      <c r="AF80" s="18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5"/>
    </row>
    <row r="81" spans="1:56" ht="34.5" customHeight="1">
      <c r="A81" s="15" t="s">
        <v>214</v>
      </c>
      <c r="B81" s="30" t="s">
        <v>211</v>
      </c>
      <c r="C81" s="16" t="s">
        <v>23</v>
      </c>
      <c r="D81" s="16" t="s">
        <v>89</v>
      </c>
      <c r="E81" s="26" t="s">
        <v>156</v>
      </c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26" t="s">
        <v>27</v>
      </c>
      <c r="U81" s="16"/>
      <c r="V81" s="17"/>
      <c r="W81" s="17"/>
      <c r="X81" s="17"/>
      <c r="Y81" s="17"/>
      <c r="Z81" s="15"/>
      <c r="AA81" s="18">
        <v>0</v>
      </c>
      <c r="AB81" s="18">
        <v>0</v>
      </c>
      <c r="AC81" s="18"/>
      <c r="AD81" s="18"/>
      <c r="AE81" s="18"/>
      <c r="AF81" s="18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5"/>
    </row>
    <row r="82" spans="1:56" ht="35.25" customHeight="1">
      <c r="A82" s="15" t="s">
        <v>214</v>
      </c>
      <c r="B82" s="30" t="s">
        <v>211</v>
      </c>
      <c r="C82" s="16" t="s">
        <v>23</v>
      </c>
      <c r="D82" s="16" t="s">
        <v>89</v>
      </c>
      <c r="E82" s="26" t="s">
        <v>215</v>
      </c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26" t="s">
        <v>27</v>
      </c>
      <c r="U82" s="16"/>
      <c r="V82" s="17"/>
      <c r="W82" s="17"/>
      <c r="X82" s="17"/>
      <c r="Y82" s="17"/>
      <c r="Z82" s="15"/>
      <c r="AA82" s="18">
        <v>1000</v>
      </c>
      <c r="AB82" s="18">
        <v>0</v>
      </c>
      <c r="AC82" s="18"/>
      <c r="AD82" s="18"/>
      <c r="AE82" s="18"/>
      <c r="AF82" s="18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5"/>
    </row>
    <row r="83" spans="1:56" ht="34.15" customHeight="1">
      <c r="A83" s="9" t="s">
        <v>108</v>
      </c>
      <c r="B83" s="35" t="s">
        <v>211</v>
      </c>
      <c r="C83" s="35" t="s">
        <v>23</v>
      </c>
      <c r="D83" s="35" t="s">
        <v>109</v>
      </c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6"/>
      <c r="W83" s="6"/>
      <c r="X83" s="6"/>
      <c r="Y83" s="6"/>
      <c r="Z83" s="9" t="s">
        <v>108</v>
      </c>
      <c r="AA83" s="7">
        <f>AA85+AA87</f>
        <v>405</v>
      </c>
      <c r="AB83" s="7">
        <f>AB85+AB87</f>
        <v>74.459999999999994</v>
      </c>
      <c r="AC83" s="7"/>
      <c r="AD83" s="7">
        <v>40000</v>
      </c>
      <c r="AE83" s="7"/>
      <c r="AF83" s="7">
        <v>2105.3000000000002</v>
      </c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7">
        <v>7409.8</v>
      </c>
      <c r="AR83" s="7"/>
      <c r="AS83" s="7">
        <v>7103.9</v>
      </c>
      <c r="AT83" s="7"/>
      <c r="AU83" s="7">
        <v>284.60000000000002</v>
      </c>
      <c r="AV83" s="7">
        <v>10</v>
      </c>
      <c r="AW83" s="7"/>
      <c r="AX83" s="7"/>
      <c r="AY83" s="7"/>
      <c r="AZ83" s="7"/>
      <c r="BA83" s="9" t="s">
        <v>108</v>
      </c>
    </row>
    <row r="84" spans="1:56" ht="34.15" customHeight="1">
      <c r="A84" s="9" t="s">
        <v>245</v>
      </c>
      <c r="B84" s="35" t="s">
        <v>211</v>
      </c>
      <c r="C84" s="25" t="s">
        <v>23</v>
      </c>
      <c r="D84" s="25" t="s">
        <v>109</v>
      </c>
      <c r="E84" s="30" t="s">
        <v>231</v>
      </c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"/>
      <c r="W84" s="6"/>
      <c r="X84" s="6"/>
      <c r="Y84" s="6"/>
      <c r="Z84" s="9"/>
      <c r="AA84" s="7">
        <f>AA85</f>
        <v>5</v>
      </c>
      <c r="AB84" s="7">
        <f>AB85</f>
        <v>0</v>
      </c>
      <c r="AC84" s="7"/>
      <c r="AD84" s="7"/>
      <c r="AE84" s="7"/>
      <c r="AF84" s="7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9"/>
    </row>
    <row r="85" spans="1:56" ht="34.15" customHeight="1">
      <c r="A85" s="23" t="s">
        <v>113</v>
      </c>
      <c r="B85" s="30" t="s">
        <v>211</v>
      </c>
      <c r="C85" s="25" t="s">
        <v>23</v>
      </c>
      <c r="D85" s="25" t="s">
        <v>109</v>
      </c>
      <c r="E85" s="25" t="s">
        <v>114</v>
      </c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2"/>
      <c r="V85" s="6"/>
      <c r="W85" s="6"/>
      <c r="X85" s="6"/>
      <c r="Y85" s="6"/>
      <c r="Z85" s="9"/>
      <c r="AA85" s="27">
        <f>AA86</f>
        <v>5</v>
      </c>
      <c r="AB85" s="27">
        <f>AB86</f>
        <v>0</v>
      </c>
      <c r="AC85" s="7"/>
      <c r="AD85" s="7"/>
      <c r="AE85" s="7"/>
      <c r="AF85" s="7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9"/>
    </row>
    <row r="86" spans="1:56" ht="47.25">
      <c r="A86" s="15" t="s">
        <v>214</v>
      </c>
      <c r="B86" s="30" t="s">
        <v>211</v>
      </c>
      <c r="C86" s="26" t="s">
        <v>23</v>
      </c>
      <c r="D86" s="26" t="s">
        <v>109</v>
      </c>
      <c r="E86" s="25" t="s">
        <v>114</v>
      </c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 t="s">
        <v>27</v>
      </c>
      <c r="U86" s="22"/>
      <c r="V86" s="6"/>
      <c r="W86" s="6"/>
      <c r="X86" s="6"/>
      <c r="Y86" s="6"/>
      <c r="Z86" s="9"/>
      <c r="AA86" s="28">
        <v>5</v>
      </c>
      <c r="AB86" s="28">
        <v>0</v>
      </c>
      <c r="AC86" s="7"/>
      <c r="AD86" s="7"/>
      <c r="AE86" s="7"/>
      <c r="AF86" s="7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9"/>
    </row>
    <row r="87" spans="1:56" ht="41.25" customHeight="1">
      <c r="A87" s="44" t="s">
        <v>234</v>
      </c>
      <c r="B87" s="35" t="s">
        <v>211</v>
      </c>
      <c r="C87" s="42" t="s">
        <v>23</v>
      </c>
      <c r="D87" s="42" t="s">
        <v>109</v>
      </c>
      <c r="E87" s="42" t="s">
        <v>230</v>
      </c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3"/>
      <c r="W87" s="43"/>
      <c r="X87" s="43"/>
      <c r="Y87" s="43"/>
      <c r="Z87" s="44"/>
      <c r="AA87" s="37">
        <f>AA88</f>
        <v>400</v>
      </c>
      <c r="AB87" s="37">
        <f>AB88</f>
        <v>74.459999999999994</v>
      </c>
      <c r="AC87" s="7"/>
      <c r="AD87" s="7"/>
      <c r="AE87" s="7"/>
      <c r="AF87" s="7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9"/>
    </row>
    <row r="88" spans="1:56" ht="47.25">
      <c r="A88" s="15" t="s">
        <v>214</v>
      </c>
      <c r="B88" s="30"/>
      <c r="C88" s="26" t="s">
        <v>23</v>
      </c>
      <c r="D88" s="26" t="s">
        <v>109</v>
      </c>
      <c r="E88" s="25" t="s">
        <v>230</v>
      </c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 t="s">
        <v>27</v>
      </c>
      <c r="U88" s="40"/>
      <c r="V88" s="6"/>
      <c r="W88" s="6"/>
      <c r="X88" s="6"/>
      <c r="Y88" s="6"/>
      <c r="Z88" s="9"/>
      <c r="AA88" s="28">
        <v>400</v>
      </c>
      <c r="AB88" s="28">
        <v>74.459999999999994</v>
      </c>
      <c r="AC88" s="7"/>
      <c r="AD88" s="7"/>
      <c r="AE88" s="7"/>
      <c r="AF88" s="7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9"/>
    </row>
    <row r="89" spans="1:56" ht="34.15" customHeight="1">
      <c r="A89" s="9" t="s">
        <v>115</v>
      </c>
      <c r="B89" s="35" t="s">
        <v>211</v>
      </c>
      <c r="C89" s="4" t="s">
        <v>116</v>
      </c>
      <c r="D89" s="4" t="s">
        <v>21</v>
      </c>
      <c r="E89" s="35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6"/>
      <c r="W89" s="6"/>
      <c r="X89" s="6"/>
      <c r="Y89" s="6"/>
      <c r="Z89" s="9" t="s">
        <v>115</v>
      </c>
      <c r="AA89" s="7">
        <f>AA90+AA100+AA113</f>
        <v>20452.401000000002</v>
      </c>
      <c r="AB89" s="7">
        <f>AB90+AB100+AB113</f>
        <v>1346.4900000000002</v>
      </c>
      <c r="AC89" s="7"/>
      <c r="AD89" s="7">
        <v>25019.200000000001</v>
      </c>
      <c r="AE89" s="7"/>
      <c r="AF89" s="7">
        <v>2039.8</v>
      </c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7">
        <v>326.2</v>
      </c>
      <c r="AR89" s="7"/>
      <c r="AS89" s="7"/>
      <c r="AT89" s="7"/>
      <c r="AU89" s="7"/>
      <c r="AV89" s="7">
        <v>326.2</v>
      </c>
      <c r="AW89" s="7"/>
      <c r="AX89" s="7"/>
      <c r="AY89" s="7"/>
      <c r="AZ89" s="7"/>
      <c r="BA89" s="9" t="s">
        <v>115</v>
      </c>
    </row>
    <row r="90" spans="1:56" ht="17.100000000000001" customHeight="1">
      <c r="A90" s="36" t="s">
        <v>117</v>
      </c>
      <c r="B90" s="35" t="s">
        <v>211</v>
      </c>
      <c r="C90" s="35" t="s">
        <v>116</v>
      </c>
      <c r="D90" s="35" t="s">
        <v>20</v>
      </c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50"/>
      <c r="W90" s="50"/>
      <c r="X90" s="50"/>
      <c r="Y90" s="50"/>
      <c r="Z90" s="36" t="s">
        <v>117</v>
      </c>
      <c r="AA90" s="37">
        <f>AA91</f>
        <v>708.46</v>
      </c>
      <c r="AB90" s="37">
        <f>AB91</f>
        <v>109.71</v>
      </c>
      <c r="AC90" s="51"/>
      <c r="AD90" s="51"/>
      <c r="AE90" s="51"/>
      <c r="AF90" s="51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1">
        <v>326.2</v>
      </c>
      <c r="AR90" s="51"/>
      <c r="AS90" s="51"/>
      <c r="AT90" s="51"/>
      <c r="AU90" s="51"/>
      <c r="AV90" s="51">
        <v>326.2</v>
      </c>
      <c r="AW90" s="51"/>
      <c r="AX90" s="51"/>
      <c r="AY90" s="51"/>
      <c r="AZ90" s="51"/>
      <c r="BA90" s="53" t="s">
        <v>117</v>
      </c>
      <c r="BB90" s="54"/>
      <c r="BC90" s="54"/>
      <c r="BD90" s="54"/>
    </row>
    <row r="91" spans="1:56" ht="45" customHeight="1">
      <c r="A91" s="24" t="s">
        <v>122</v>
      </c>
      <c r="B91" s="30" t="s">
        <v>211</v>
      </c>
      <c r="C91" s="30" t="s">
        <v>116</v>
      </c>
      <c r="D91" s="30" t="s">
        <v>20</v>
      </c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50"/>
      <c r="W91" s="50"/>
      <c r="X91" s="50"/>
      <c r="Y91" s="50"/>
      <c r="Z91" s="36"/>
      <c r="AA91" s="27">
        <f>AA92+AA94+AA97+AA99</f>
        <v>708.46</v>
      </c>
      <c r="AB91" s="27">
        <f>AB92+AB94+AB97+AB99</f>
        <v>109.71</v>
      </c>
      <c r="AC91" s="51"/>
      <c r="AD91" s="51"/>
      <c r="AE91" s="51"/>
      <c r="AF91" s="51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3"/>
      <c r="BB91" s="54"/>
      <c r="BC91" s="54"/>
      <c r="BD91" s="54"/>
    </row>
    <row r="92" spans="1:56" ht="43.5" customHeight="1">
      <c r="A92" s="24" t="s">
        <v>214</v>
      </c>
      <c r="B92" s="30" t="s">
        <v>211</v>
      </c>
      <c r="C92" s="30" t="s">
        <v>116</v>
      </c>
      <c r="D92" s="30" t="s">
        <v>20</v>
      </c>
      <c r="E92" s="30" t="s">
        <v>216</v>
      </c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 t="s">
        <v>27</v>
      </c>
      <c r="U92" s="30"/>
      <c r="V92" s="55"/>
      <c r="W92" s="55"/>
      <c r="X92" s="55"/>
      <c r="Y92" s="55"/>
      <c r="Z92" s="23"/>
      <c r="AA92" s="27">
        <f>AA93</f>
        <v>0</v>
      </c>
      <c r="AB92" s="27">
        <f>AB93</f>
        <v>0</v>
      </c>
      <c r="AC92" s="51"/>
      <c r="AD92" s="51"/>
      <c r="AE92" s="51"/>
      <c r="AF92" s="51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3"/>
      <c r="BB92" s="54"/>
      <c r="BC92" s="54"/>
      <c r="BD92" s="54"/>
    </row>
    <row r="93" spans="1:56" ht="47.25">
      <c r="A93" s="23" t="s">
        <v>118</v>
      </c>
      <c r="B93" s="30" t="s">
        <v>211</v>
      </c>
      <c r="C93" s="30" t="s">
        <v>116</v>
      </c>
      <c r="D93" s="30" t="s">
        <v>20</v>
      </c>
      <c r="E93" s="30" t="s">
        <v>216</v>
      </c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55"/>
      <c r="W93" s="55"/>
      <c r="X93" s="55"/>
      <c r="Y93" s="55"/>
      <c r="Z93" s="23" t="s">
        <v>118</v>
      </c>
      <c r="AA93" s="27">
        <v>0</v>
      </c>
      <c r="AB93" s="27">
        <v>0</v>
      </c>
      <c r="AC93" s="56"/>
      <c r="AD93" s="56"/>
      <c r="AE93" s="56"/>
      <c r="AF93" s="56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6">
        <v>326.2</v>
      </c>
      <c r="AR93" s="56"/>
      <c r="AS93" s="56"/>
      <c r="AT93" s="56"/>
      <c r="AU93" s="56"/>
      <c r="AV93" s="56">
        <v>326.2</v>
      </c>
      <c r="AW93" s="56"/>
      <c r="AX93" s="56"/>
      <c r="AY93" s="56"/>
      <c r="AZ93" s="56"/>
      <c r="BA93" s="58" t="s">
        <v>118</v>
      </c>
      <c r="BB93" s="54"/>
      <c r="BC93" s="54"/>
      <c r="BD93" s="54"/>
    </row>
    <row r="94" spans="1:56" ht="63">
      <c r="A94" s="24" t="s">
        <v>120</v>
      </c>
      <c r="B94" s="30" t="s">
        <v>211</v>
      </c>
      <c r="C94" s="33" t="s">
        <v>116</v>
      </c>
      <c r="D94" s="33" t="s">
        <v>20</v>
      </c>
      <c r="E94" s="30" t="s">
        <v>119</v>
      </c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 t="s">
        <v>34</v>
      </c>
      <c r="U94" s="33"/>
      <c r="V94" s="34"/>
      <c r="W94" s="34"/>
      <c r="X94" s="34"/>
      <c r="Y94" s="34"/>
      <c r="Z94" s="24" t="s">
        <v>120</v>
      </c>
      <c r="AA94" s="28">
        <f>AA95</f>
        <v>658.46</v>
      </c>
      <c r="AB94" s="28">
        <f>AB95</f>
        <v>109.71</v>
      </c>
      <c r="AC94" s="59"/>
      <c r="AD94" s="59"/>
      <c r="AE94" s="59"/>
      <c r="AF94" s="59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59">
        <v>326.2</v>
      </c>
      <c r="AR94" s="59"/>
      <c r="AS94" s="59"/>
      <c r="AT94" s="59"/>
      <c r="AU94" s="59"/>
      <c r="AV94" s="59">
        <v>326.2</v>
      </c>
      <c r="AW94" s="59"/>
      <c r="AX94" s="59"/>
      <c r="AY94" s="59"/>
      <c r="AZ94" s="59"/>
      <c r="BA94" s="61" t="s">
        <v>120</v>
      </c>
      <c r="BB94" s="54"/>
      <c r="BC94" s="54"/>
      <c r="BD94" s="54"/>
    </row>
    <row r="95" spans="1:56" ht="15.75">
      <c r="A95" s="24" t="s">
        <v>126</v>
      </c>
      <c r="B95" s="30" t="s">
        <v>211</v>
      </c>
      <c r="C95" s="33" t="s">
        <v>116</v>
      </c>
      <c r="D95" s="33" t="s">
        <v>20</v>
      </c>
      <c r="E95" s="33" t="s">
        <v>119</v>
      </c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34"/>
      <c r="Y95" s="34"/>
      <c r="Z95" s="24"/>
      <c r="AA95" s="28">
        <v>658.46</v>
      </c>
      <c r="AB95" s="28">
        <v>109.71</v>
      </c>
      <c r="AC95" s="59"/>
      <c r="AD95" s="59"/>
      <c r="AE95" s="59"/>
      <c r="AF95" s="59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59"/>
      <c r="AR95" s="59"/>
      <c r="AS95" s="59"/>
      <c r="AT95" s="59"/>
      <c r="AU95" s="59"/>
      <c r="AV95" s="59"/>
      <c r="AW95" s="59"/>
      <c r="AX95" s="59"/>
      <c r="AY95" s="59"/>
      <c r="AZ95" s="59"/>
      <c r="BA95" s="61"/>
      <c r="BB95" s="54"/>
      <c r="BC95" s="54"/>
      <c r="BD95" s="54"/>
    </row>
    <row r="96" spans="1:56" ht="37.5" customHeight="1">
      <c r="A96" s="24" t="s">
        <v>235</v>
      </c>
      <c r="B96" s="30" t="s">
        <v>211</v>
      </c>
      <c r="C96" s="33" t="s">
        <v>116</v>
      </c>
      <c r="D96" s="33" t="s">
        <v>20</v>
      </c>
      <c r="E96" s="33" t="s">
        <v>217</v>
      </c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54"/>
      <c r="U96" s="33"/>
      <c r="V96" s="34"/>
      <c r="W96" s="34"/>
      <c r="X96" s="34"/>
      <c r="Y96" s="34"/>
      <c r="Z96" s="24"/>
      <c r="AA96" s="28">
        <v>0</v>
      </c>
      <c r="AB96" s="28">
        <f>AB97</f>
        <v>0</v>
      </c>
      <c r="AC96" s="59"/>
      <c r="AD96" s="59"/>
      <c r="AE96" s="59"/>
      <c r="AF96" s="59"/>
      <c r="AG96" s="60"/>
      <c r="AH96" s="60"/>
      <c r="AI96" s="60"/>
      <c r="AJ96" s="60"/>
      <c r="AK96" s="60"/>
      <c r="AL96" s="60"/>
      <c r="AM96" s="60"/>
      <c r="AN96" s="60"/>
      <c r="AO96" s="60"/>
      <c r="AP96" s="60"/>
      <c r="AQ96" s="59"/>
      <c r="AR96" s="59"/>
      <c r="AS96" s="59"/>
      <c r="AT96" s="59"/>
      <c r="AU96" s="59"/>
      <c r="AV96" s="59"/>
      <c r="AW96" s="59"/>
      <c r="AX96" s="59"/>
      <c r="AY96" s="59"/>
      <c r="AZ96" s="59"/>
      <c r="BA96" s="61"/>
      <c r="BB96" s="54"/>
      <c r="BC96" s="54"/>
      <c r="BD96" s="54"/>
    </row>
    <row r="97" spans="1:56" ht="63" customHeight="1">
      <c r="A97" s="24" t="s">
        <v>236</v>
      </c>
      <c r="B97" s="30" t="s">
        <v>211</v>
      </c>
      <c r="C97" s="33" t="s">
        <v>116</v>
      </c>
      <c r="D97" s="33" t="s">
        <v>20</v>
      </c>
      <c r="E97" s="33" t="s">
        <v>217</v>
      </c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 t="s">
        <v>129</v>
      </c>
      <c r="U97" s="33"/>
      <c r="V97" s="34"/>
      <c r="W97" s="34"/>
      <c r="X97" s="34"/>
      <c r="Y97" s="34"/>
      <c r="Z97" s="24"/>
      <c r="AA97" s="28">
        <v>50</v>
      </c>
      <c r="AB97" s="28">
        <v>0</v>
      </c>
      <c r="AC97" s="59"/>
      <c r="AD97" s="59"/>
      <c r="AE97" s="59"/>
      <c r="AF97" s="59"/>
      <c r="AG97" s="60"/>
      <c r="AH97" s="60"/>
      <c r="AI97" s="60"/>
      <c r="AJ97" s="60"/>
      <c r="AK97" s="60"/>
      <c r="AL97" s="60"/>
      <c r="AM97" s="60"/>
      <c r="AN97" s="60"/>
      <c r="AO97" s="60"/>
      <c r="AP97" s="60"/>
      <c r="AQ97" s="59"/>
      <c r="AR97" s="59"/>
      <c r="AS97" s="59"/>
      <c r="AT97" s="59"/>
      <c r="AU97" s="59"/>
      <c r="AV97" s="59"/>
      <c r="AW97" s="59"/>
      <c r="AX97" s="59"/>
      <c r="AY97" s="59"/>
      <c r="AZ97" s="59"/>
      <c r="BA97" s="61"/>
      <c r="BB97" s="54"/>
      <c r="BC97" s="54"/>
      <c r="BD97" s="54"/>
    </row>
    <row r="98" spans="1:56" ht="41.25" customHeight="1">
      <c r="A98" s="24" t="s">
        <v>122</v>
      </c>
      <c r="B98" s="30" t="s">
        <v>211</v>
      </c>
      <c r="C98" s="33" t="s">
        <v>116</v>
      </c>
      <c r="D98" s="33" t="s">
        <v>20</v>
      </c>
      <c r="E98" s="33" t="s">
        <v>237</v>
      </c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34"/>
      <c r="Y98" s="34"/>
      <c r="Z98" s="24"/>
      <c r="AA98" s="28">
        <f>AA99</f>
        <v>0</v>
      </c>
      <c r="AB98" s="28">
        <f>AB99</f>
        <v>0</v>
      </c>
      <c r="AC98" s="59"/>
      <c r="AD98" s="59"/>
      <c r="AE98" s="59"/>
      <c r="AF98" s="59"/>
      <c r="AG98" s="60"/>
      <c r="AH98" s="60"/>
      <c r="AI98" s="60"/>
      <c r="AJ98" s="60"/>
      <c r="AK98" s="60"/>
      <c r="AL98" s="60"/>
      <c r="AM98" s="60"/>
      <c r="AN98" s="60"/>
      <c r="AO98" s="60"/>
      <c r="AP98" s="60"/>
      <c r="AQ98" s="59"/>
      <c r="AR98" s="59"/>
      <c r="AS98" s="59"/>
      <c r="AT98" s="59"/>
      <c r="AU98" s="59"/>
      <c r="AV98" s="59"/>
      <c r="AW98" s="59"/>
      <c r="AX98" s="59"/>
      <c r="AY98" s="59"/>
      <c r="AZ98" s="59"/>
      <c r="BA98" s="61"/>
      <c r="BB98" s="54"/>
      <c r="BC98" s="54"/>
      <c r="BD98" s="54"/>
    </row>
    <row r="99" spans="1:56" ht="63" customHeight="1">
      <c r="A99" s="24" t="s">
        <v>214</v>
      </c>
      <c r="B99" s="30" t="s">
        <v>211</v>
      </c>
      <c r="C99" s="33" t="s">
        <v>116</v>
      </c>
      <c r="D99" s="33" t="s">
        <v>20</v>
      </c>
      <c r="E99" s="33" t="s">
        <v>237</v>
      </c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 t="s">
        <v>27</v>
      </c>
      <c r="U99" s="33"/>
      <c r="V99" s="34"/>
      <c r="W99" s="34"/>
      <c r="X99" s="34"/>
      <c r="Y99" s="34"/>
      <c r="Z99" s="24"/>
      <c r="AA99" s="28">
        <v>0</v>
      </c>
      <c r="AB99" s="28">
        <v>0</v>
      </c>
      <c r="AC99" s="59"/>
      <c r="AD99" s="59"/>
      <c r="AE99" s="59"/>
      <c r="AF99" s="59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61"/>
      <c r="BB99" s="54"/>
      <c r="BC99" s="54"/>
      <c r="BD99" s="54"/>
    </row>
    <row r="100" spans="1:56" ht="17.100000000000001" customHeight="1">
      <c r="A100" s="36" t="s">
        <v>121</v>
      </c>
      <c r="B100" s="35" t="s">
        <v>211</v>
      </c>
      <c r="C100" s="35" t="s">
        <v>116</v>
      </c>
      <c r="D100" s="35" t="s">
        <v>81</v>
      </c>
      <c r="E100" s="33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50"/>
      <c r="W100" s="50"/>
      <c r="X100" s="50"/>
      <c r="Y100" s="50"/>
      <c r="Z100" s="36" t="s">
        <v>121</v>
      </c>
      <c r="AA100" s="37">
        <f>AA101</f>
        <v>2302.4009999999998</v>
      </c>
      <c r="AB100" s="37">
        <f>AB101</f>
        <v>236.17999999999998</v>
      </c>
      <c r="AC100" s="51"/>
      <c r="AD100" s="51">
        <v>12895</v>
      </c>
      <c r="AE100" s="51"/>
      <c r="AF100" s="51">
        <v>385.2</v>
      </c>
      <c r="AG100" s="52"/>
      <c r="AH100" s="52"/>
      <c r="AI100" s="52"/>
      <c r="AJ100" s="52"/>
      <c r="AK100" s="52"/>
      <c r="AL100" s="52"/>
      <c r="AM100" s="52"/>
      <c r="AN100" s="52"/>
      <c r="AO100" s="52"/>
      <c r="AP100" s="52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3" t="s">
        <v>121</v>
      </c>
      <c r="BB100" s="54"/>
      <c r="BC100" s="54"/>
      <c r="BD100" s="54"/>
    </row>
    <row r="101" spans="1:56" ht="63">
      <c r="A101" s="10" t="s">
        <v>123</v>
      </c>
      <c r="B101" s="30" t="s">
        <v>211</v>
      </c>
      <c r="C101" s="11" t="s">
        <v>116</v>
      </c>
      <c r="D101" s="11" t="s">
        <v>81</v>
      </c>
      <c r="E101" s="11" t="s">
        <v>124</v>
      </c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2"/>
      <c r="W101" s="12"/>
      <c r="X101" s="12"/>
      <c r="Y101" s="12"/>
      <c r="Z101" s="10" t="s">
        <v>123</v>
      </c>
      <c r="AA101" s="13">
        <f>AA103+AA107+AA109+AA111+AA105+AA112</f>
        <v>2302.4009999999998</v>
      </c>
      <c r="AB101" s="13">
        <f>AB103+AB107+AB109+AB111+AB105+AB112</f>
        <v>236.17999999999998</v>
      </c>
      <c r="AC101" s="13"/>
      <c r="AD101" s="13"/>
      <c r="AE101" s="13"/>
      <c r="AF101" s="13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0" t="s">
        <v>123</v>
      </c>
    </row>
    <row r="102" spans="1:56" ht="110.25">
      <c r="A102" s="29" t="s">
        <v>125</v>
      </c>
      <c r="B102" s="30" t="s">
        <v>211</v>
      </c>
      <c r="C102" s="16" t="s">
        <v>116</v>
      </c>
      <c r="D102" s="16" t="s">
        <v>81</v>
      </c>
      <c r="E102" s="11" t="s">
        <v>124</v>
      </c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 t="s">
        <v>27</v>
      </c>
      <c r="U102" s="16"/>
      <c r="V102" s="17"/>
      <c r="W102" s="17"/>
      <c r="X102" s="17"/>
      <c r="Y102" s="17"/>
      <c r="Z102" s="15" t="s">
        <v>125</v>
      </c>
      <c r="AA102" s="18">
        <v>0</v>
      </c>
      <c r="AB102" s="18">
        <v>0</v>
      </c>
      <c r="AC102" s="18"/>
      <c r="AD102" s="18"/>
      <c r="AE102" s="18"/>
      <c r="AF102" s="18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5" t="s">
        <v>125</v>
      </c>
    </row>
    <row r="103" spans="1:56" ht="63">
      <c r="A103" s="23" t="s">
        <v>207</v>
      </c>
      <c r="B103" s="30" t="s">
        <v>211</v>
      </c>
      <c r="C103" s="11" t="s">
        <v>116</v>
      </c>
      <c r="D103" s="11" t="s">
        <v>81</v>
      </c>
      <c r="E103" s="16" t="s">
        <v>124</v>
      </c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7"/>
      <c r="W103" s="17"/>
      <c r="X103" s="17"/>
      <c r="Y103" s="17"/>
      <c r="Z103" s="15"/>
      <c r="AA103" s="18">
        <v>0</v>
      </c>
      <c r="AB103" s="18">
        <v>0</v>
      </c>
      <c r="AC103" s="18"/>
      <c r="AD103" s="18"/>
      <c r="AE103" s="18"/>
      <c r="AF103" s="18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5"/>
    </row>
    <row r="104" spans="1:56" ht="110.25">
      <c r="A104" s="29" t="s">
        <v>209</v>
      </c>
      <c r="B104" s="30" t="s">
        <v>211</v>
      </c>
      <c r="C104" s="16" t="s">
        <v>116</v>
      </c>
      <c r="D104" s="16" t="s">
        <v>81</v>
      </c>
      <c r="E104" s="25" t="s">
        <v>208</v>
      </c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 t="s">
        <v>27</v>
      </c>
      <c r="U104" s="16"/>
      <c r="V104" s="17"/>
      <c r="W104" s="17"/>
      <c r="X104" s="17"/>
      <c r="Y104" s="17"/>
      <c r="Z104" s="15"/>
      <c r="AA104" s="18">
        <v>0</v>
      </c>
      <c r="AB104" s="18">
        <v>0</v>
      </c>
      <c r="AC104" s="18"/>
      <c r="AD104" s="18"/>
      <c r="AE104" s="18"/>
      <c r="AF104" s="18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5"/>
    </row>
    <row r="105" spans="1:56" ht="37.5" customHeight="1">
      <c r="A105" s="29" t="s">
        <v>122</v>
      </c>
      <c r="B105" s="30" t="s">
        <v>211</v>
      </c>
      <c r="C105" s="16" t="s">
        <v>116</v>
      </c>
      <c r="D105" s="16" t="s">
        <v>81</v>
      </c>
      <c r="E105" s="26" t="s">
        <v>208</v>
      </c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7"/>
      <c r="W105" s="17"/>
      <c r="X105" s="17"/>
      <c r="Y105" s="17"/>
      <c r="Z105" s="15"/>
      <c r="AA105" s="18">
        <v>0</v>
      </c>
      <c r="AB105" s="18">
        <v>0</v>
      </c>
      <c r="AC105" s="18"/>
      <c r="AD105" s="18"/>
      <c r="AE105" s="18"/>
      <c r="AF105" s="18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5"/>
    </row>
    <row r="106" spans="1:56" ht="60.75" customHeight="1">
      <c r="A106" s="29" t="s">
        <v>214</v>
      </c>
      <c r="B106" s="30" t="s">
        <v>211</v>
      </c>
      <c r="C106" s="16" t="s">
        <v>116</v>
      </c>
      <c r="D106" s="16" t="s">
        <v>81</v>
      </c>
      <c r="E106" s="26" t="s">
        <v>227</v>
      </c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26" t="s">
        <v>27</v>
      </c>
      <c r="U106" s="16"/>
      <c r="V106" s="17"/>
      <c r="W106" s="17"/>
      <c r="X106" s="17"/>
      <c r="Y106" s="17"/>
      <c r="Z106" s="15"/>
      <c r="AA106" s="18">
        <f>AA107</f>
        <v>10.7</v>
      </c>
      <c r="AB106" s="18">
        <f>AB107</f>
        <v>10.7</v>
      </c>
      <c r="AC106" s="18"/>
      <c r="AD106" s="18"/>
      <c r="AE106" s="18"/>
      <c r="AF106" s="18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5"/>
    </row>
    <row r="107" spans="1:56" ht="34.15" customHeight="1">
      <c r="A107" s="10" t="s">
        <v>126</v>
      </c>
      <c r="B107" s="30" t="s">
        <v>211</v>
      </c>
      <c r="C107" s="11" t="s">
        <v>116</v>
      </c>
      <c r="D107" s="11" t="s">
        <v>81</v>
      </c>
      <c r="E107" s="26" t="s">
        <v>227</v>
      </c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2"/>
      <c r="W107" s="12"/>
      <c r="X107" s="12"/>
      <c r="Y107" s="12"/>
      <c r="Z107" s="10" t="s">
        <v>126</v>
      </c>
      <c r="AA107" s="13">
        <v>10.7</v>
      </c>
      <c r="AB107" s="13">
        <v>10.7</v>
      </c>
      <c r="AC107" s="13"/>
      <c r="AD107" s="13"/>
      <c r="AE107" s="13"/>
      <c r="AF107" s="13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0" t="s">
        <v>126</v>
      </c>
    </row>
    <row r="108" spans="1:56" ht="94.5">
      <c r="A108" s="15" t="s">
        <v>128</v>
      </c>
      <c r="B108" s="30" t="s">
        <v>211</v>
      </c>
      <c r="C108" s="16" t="s">
        <v>116</v>
      </c>
      <c r="D108" s="16" t="s">
        <v>81</v>
      </c>
      <c r="E108" s="11" t="s">
        <v>127</v>
      </c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 t="s">
        <v>129</v>
      </c>
      <c r="U108" s="16"/>
      <c r="V108" s="17"/>
      <c r="W108" s="17"/>
      <c r="X108" s="17"/>
      <c r="Y108" s="17"/>
      <c r="Z108" s="15" t="s">
        <v>128</v>
      </c>
      <c r="AA108" s="18">
        <f>AA109</f>
        <v>1980.421</v>
      </c>
      <c r="AB108" s="18">
        <f>AB109</f>
        <v>225.48</v>
      </c>
      <c r="AC108" s="18"/>
      <c r="AD108" s="18"/>
      <c r="AE108" s="18"/>
      <c r="AF108" s="18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5" t="s">
        <v>128</v>
      </c>
    </row>
    <row r="109" spans="1:56" ht="68.45" customHeight="1">
      <c r="A109" s="10" t="s">
        <v>110</v>
      </c>
      <c r="B109" s="30" t="s">
        <v>211</v>
      </c>
      <c r="C109" s="11" t="s">
        <v>116</v>
      </c>
      <c r="D109" s="11" t="s">
        <v>81</v>
      </c>
      <c r="E109" s="16" t="s">
        <v>127</v>
      </c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2"/>
      <c r="W109" s="12"/>
      <c r="X109" s="12"/>
      <c r="Y109" s="12"/>
      <c r="Z109" s="10" t="s">
        <v>110</v>
      </c>
      <c r="AA109" s="18">
        <v>1980.421</v>
      </c>
      <c r="AB109" s="18">
        <v>225.48</v>
      </c>
      <c r="AC109" s="13"/>
      <c r="AD109" s="13"/>
      <c r="AE109" s="13"/>
      <c r="AF109" s="13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0" t="s">
        <v>110</v>
      </c>
    </row>
    <row r="110" spans="1:56" ht="63">
      <c r="A110" s="24" t="s">
        <v>111</v>
      </c>
      <c r="B110" s="30" t="s">
        <v>211</v>
      </c>
      <c r="C110" s="33" t="s">
        <v>116</v>
      </c>
      <c r="D110" s="33" t="s">
        <v>81</v>
      </c>
      <c r="E110" s="30" t="s">
        <v>130</v>
      </c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 t="s">
        <v>112</v>
      </c>
      <c r="U110" s="33"/>
      <c r="V110" s="34"/>
      <c r="W110" s="34"/>
      <c r="X110" s="34"/>
      <c r="Y110" s="34"/>
      <c r="Z110" s="24" t="s">
        <v>111</v>
      </c>
      <c r="AA110" s="28">
        <f>AA111</f>
        <v>0</v>
      </c>
      <c r="AB110" s="28">
        <f>AB111</f>
        <v>0</v>
      </c>
      <c r="AC110" s="18"/>
      <c r="AD110" s="18"/>
      <c r="AE110" s="18"/>
      <c r="AF110" s="18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5" t="s">
        <v>111</v>
      </c>
    </row>
    <row r="111" spans="1:56" ht="78.75">
      <c r="A111" s="23" t="s">
        <v>219</v>
      </c>
      <c r="B111" s="30" t="s">
        <v>211</v>
      </c>
      <c r="C111" s="30" t="s">
        <v>116</v>
      </c>
      <c r="D111" s="30" t="s">
        <v>81</v>
      </c>
      <c r="E111" s="33" t="s">
        <v>130</v>
      </c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55"/>
      <c r="W111" s="55"/>
      <c r="X111" s="55"/>
      <c r="Y111" s="55"/>
      <c r="Z111" s="23" t="s">
        <v>131</v>
      </c>
      <c r="AA111" s="27">
        <v>0</v>
      </c>
      <c r="AB111" s="27">
        <v>0</v>
      </c>
      <c r="AC111" s="13"/>
      <c r="AD111" s="13">
        <v>12895</v>
      </c>
      <c r="AE111" s="13"/>
      <c r="AF111" s="13">
        <v>385.2</v>
      </c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0" t="s">
        <v>131</v>
      </c>
    </row>
    <row r="112" spans="1:56" ht="94.5">
      <c r="A112" s="15" t="s">
        <v>214</v>
      </c>
      <c r="B112" s="30" t="s">
        <v>211</v>
      </c>
      <c r="C112" s="16" t="s">
        <v>116</v>
      </c>
      <c r="D112" s="16" t="s">
        <v>81</v>
      </c>
      <c r="E112" s="25" t="s">
        <v>218</v>
      </c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26" t="s">
        <v>27</v>
      </c>
      <c r="U112" s="16"/>
      <c r="V112" s="17"/>
      <c r="W112" s="17"/>
      <c r="X112" s="17"/>
      <c r="Y112" s="17"/>
      <c r="Z112" s="15" t="s">
        <v>132</v>
      </c>
      <c r="AA112" s="18">
        <v>311.27999999999997</v>
      </c>
      <c r="AB112" s="18">
        <v>0</v>
      </c>
      <c r="AC112" s="18"/>
      <c r="AD112" s="18">
        <v>12895</v>
      </c>
      <c r="AE112" s="18"/>
      <c r="AF112" s="18">
        <v>385.2</v>
      </c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5" t="s">
        <v>132</v>
      </c>
    </row>
    <row r="113" spans="1:53" ht="17.100000000000001" customHeight="1">
      <c r="A113" s="9" t="s">
        <v>133</v>
      </c>
      <c r="B113" s="30" t="s">
        <v>211</v>
      </c>
      <c r="C113" s="4" t="s">
        <v>116</v>
      </c>
      <c r="D113" s="4" t="s">
        <v>83</v>
      </c>
      <c r="E113" s="25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6"/>
      <c r="W113" s="6"/>
      <c r="X113" s="6"/>
      <c r="Y113" s="6"/>
      <c r="Z113" s="9" t="s">
        <v>133</v>
      </c>
      <c r="AA113" s="7">
        <f>AA114+AA118+AA120+AA122+AA124+AA130+AA132+AA136+AA116+AA126+AA128+AA134</f>
        <v>17441.54</v>
      </c>
      <c r="AB113" s="7">
        <f>AB114+AB118+AB120+AB122+AB124+AB130+AB132+AB136+AB116+AB126+AB128+AB134</f>
        <v>1000.6000000000001</v>
      </c>
      <c r="AC113" s="7"/>
      <c r="AD113" s="7">
        <v>12124.2</v>
      </c>
      <c r="AE113" s="7"/>
      <c r="AF113" s="7">
        <v>1654.6</v>
      </c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9" t="s">
        <v>133</v>
      </c>
    </row>
    <row r="114" spans="1:53" ht="31.5">
      <c r="A114" s="10" t="s">
        <v>134</v>
      </c>
      <c r="B114" s="30" t="s">
        <v>211</v>
      </c>
      <c r="C114" s="11" t="s">
        <v>116</v>
      </c>
      <c r="D114" s="11" t="s">
        <v>83</v>
      </c>
      <c r="E114" s="11" t="s">
        <v>135</v>
      </c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2"/>
      <c r="W114" s="12"/>
      <c r="X114" s="12"/>
      <c r="Y114" s="12"/>
      <c r="Z114" s="10" t="s">
        <v>134</v>
      </c>
      <c r="AA114" s="13">
        <f>AA115</f>
        <v>11599.74</v>
      </c>
      <c r="AB114" s="13">
        <f>AB115</f>
        <v>0</v>
      </c>
      <c r="AC114" s="13"/>
      <c r="AD114" s="13">
        <v>10000</v>
      </c>
      <c r="AE114" s="13"/>
      <c r="AF114" s="13">
        <v>1365</v>
      </c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0" t="s">
        <v>134</v>
      </c>
    </row>
    <row r="115" spans="1:53" ht="47.25">
      <c r="A115" s="15" t="s">
        <v>136</v>
      </c>
      <c r="B115" s="30" t="s">
        <v>211</v>
      </c>
      <c r="C115" s="16" t="s">
        <v>116</v>
      </c>
      <c r="D115" s="16" t="s">
        <v>83</v>
      </c>
      <c r="E115" s="11" t="s">
        <v>135</v>
      </c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 t="s">
        <v>112</v>
      </c>
      <c r="U115" s="16"/>
      <c r="V115" s="17"/>
      <c r="W115" s="17"/>
      <c r="X115" s="17"/>
      <c r="Y115" s="17"/>
      <c r="Z115" s="15" t="s">
        <v>136</v>
      </c>
      <c r="AA115" s="18">
        <v>11599.74</v>
      </c>
      <c r="AB115" s="18">
        <v>0</v>
      </c>
      <c r="AC115" s="18"/>
      <c r="AD115" s="18">
        <v>10000</v>
      </c>
      <c r="AE115" s="18"/>
      <c r="AF115" s="18">
        <v>1365</v>
      </c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5" t="s">
        <v>136</v>
      </c>
    </row>
    <row r="116" spans="1:53" ht="45" customHeight="1">
      <c r="A116" s="15" t="s">
        <v>122</v>
      </c>
      <c r="B116" s="30" t="s">
        <v>211</v>
      </c>
      <c r="C116" s="16" t="s">
        <v>116</v>
      </c>
      <c r="D116" s="16" t="s">
        <v>83</v>
      </c>
      <c r="E116" s="26" t="s">
        <v>240</v>
      </c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7"/>
      <c r="W116" s="17"/>
      <c r="X116" s="17"/>
      <c r="Y116" s="17"/>
      <c r="Z116" s="15"/>
      <c r="AA116" s="18">
        <f>AA117</f>
        <v>200</v>
      </c>
      <c r="AB116" s="18">
        <f>AB117</f>
        <v>35.700000000000003</v>
      </c>
      <c r="AC116" s="18"/>
      <c r="AD116" s="18"/>
      <c r="AE116" s="18"/>
      <c r="AF116" s="18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5"/>
    </row>
    <row r="117" spans="1:53" ht="47.25">
      <c r="A117" s="15" t="s">
        <v>214</v>
      </c>
      <c r="B117" s="30" t="s">
        <v>211</v>
      </c>
      <c r="C117" s="16" t="s">
        <v>116</v>
      </c>
      <c r="D117" s="16" t="s">
        <v>83</v>
      </c>
      <c r="E117" s="26" t="s">
        <v>240</v>
      </c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26" t="s">
        <v>27</v>
      </c>
      <c r="U117" s="16"/>
      <c r="V117" s="17"/>
      <c r="W117" s="17"/>
      <c r="X117" s="17"/>
      <c r="Y117" s="17"/>
      <c r="Z117" s="15"/>
      <c r="AA117" s="18">
        <v>200</v>
      </c>
      <c r="AB117" s="18">
        <v>35.700000000000003</v>
      </c>
      <c r="AC117" s="18"/>
      <c r="AD117" s="18"/>
      <c r="AE117" s="18"/>
      <c r="AF117" s="18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5"/>
    </row>
    <row r="118" spans="1:53" ht="34.15" customHeight="1">
      <c r="A118" s="10" t="s">
        <v>137</v>
      </c>
      <c r="B118" s="30" t="s">
        <v>211</v>
      </c>
      <c r="C118" s="11" t="s">
        <v>116</v>
      </c>
      <c r="D118" s="11" t="s">
        <v>83</v>
      </c>
      <c r="E118" s="11" t="s">
        <v>138</v>
      </c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2"/>
      <c r="W118" s="12"/>
      <c r="X118" s="12"/>
      <c r="Y118" s="12"/>
      <c r="Z118" s="10" t="s">
        <v>137</v>
      </c>
      <c r="AA118" s="13">
        <f>AA119</f>
        <v>1250</v>
      </c>
      <c r="AB118" s="13">
        <f>AB119</f>
        <v>420.3</v>
      </c>
      <c r="AC118" s="13"/>
      <c r="AD118" s="13"/>
      <c r="AE118" s="13"/>
      <c r="AF118" s="13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0" t="s">
        <v>137</v>
      </c>
    </row>
    <row r="119" spans="1:53" ht="63">
      <c r="A119" s="15" t="s">
        <v>139</v>
      </c>
      <c r="B119" s="30" t="s">
        <v>211</v>
      </c>
      <c r="C119" s="16" t="s">
        <v>116</v>
      </c>
      <c r="D119" s="16" t="s">
        <v>83</v>
      </c>
      <c r="E119" s="11" t="s">
        <v>138</v>
      </c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 t="s">
        <v>27</v>
      </c>
      <c r="U119" s="16"/>
      <c r="V119" s="17"/>
      <c r="W119" s="17"/>
      <c r="X119" s="17"/>
      <c r="Y119" s="17"/>
      <c r="Z119" s="15" t="s">
        <v>139</v>
      </c>
      <c r="AA119" s="18">
        <v>1250</v>
      </c>
      <c r="AB119" s="18">
        <v>420.3</v>
      </c>
      <c r="AC119" s="18"/>
      <c r="AD119" s="18"/>
      <c r="AE119" s="18"/>
      <c r="AF119" s="18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5" t="s">
        <v>139</v>
      </c>
    </row>
    <row r="120" spans="1:53" ht="15.75">
      <c r="A120" s="10" t="s">
        <v>140</v>
      </c>
      <c r="B120" s="30" t="s">
        <v>211</v>
      </c>
      <c r="C120" s="11" t="s">
        <v>116</v>
      </c>
      <c r="D120" s="11" t="s">
        <v>83</v>
      </c>
      <c r="E120" s="11" t="s">
        <v>141</v>
      </c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2"/>
      <c r="W120" s="12"/>
      <c r="X120" s="12"/>
      <c r="Y120" s="12"/>
      <c r="Z120" s="10" t="s">
        <v>140</v>
      </c>
      <c r="AA120" s="13">
        <f>AA121</f>
        <v>200</v>
      </c>
      <c r="AB120" s="13">
        <f>AB121</f>
        <v>0</v>
      </c>
      <c r="AC120" s="13"/>
      <c r="AD120" s="13"/>
      <c r="AE120" s="13"/>
      <c r="AF120" s="13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0" t="s">
        <v>140</v>
      </c>
    </row>
    <row r="121" spans="1:53" ht="63">
      <c r="A121" s="15" t="s">
        <v>142</v>
      </c>
      <c r="B121" s="30" t="s">
        <v>211</v>
      </c>
      <c r="C121" s="16" t="s">
        <v>116</v>
      </c>
      <c r="D121" s="16" t="s">
        <v>83</v>
      </c>
      <c r="E121" s="11" t="s">
        <v>141</v>
      </c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 t="s">
        <v>27</v>
      </c>
      <c r="U121" s="16"/>
      <c r="V121" s="17"/>
      <c r="W121" s="17"/>
      <c r="X121" s="17"/>
      <c r="Y121" s="17"/>
      <c r="Z121" s="15" t="s">
        <v>142</v>
      </c>
      <c r="AA121" s="18">
        <v>200</v>
      </c>
      <c r="AB121" s="18">
        <v>0</v>
      </c>
      <c r="AC121" s="18"/>
      <c r="AD121" s="18"/>
      <c r="AE121" s="18"/>
      <c r="AF121" s="18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5" t="s">
        <v>142</v>
      </c>
    </row>
    <row r="122" spans="1:53" ht="15.75">
      <c r="A122" s="10" t="s">
        <v>143</v>
      </c>
      <c r="B122" s="30" t="s">
        <v>211</v>
      </c>
      <c r="C122" s="11" t="s">
        <v>116</v>
      </c>
      <c r="D122" s="11" t="s">
        <v>83</v>
      </c>
      <c r="E122" s="11" t="s">
        <v>144</v>
      </c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2"/>
      <c r="W122" s="12"/>
      <c r="X122" s="12"/>
      <c r="Y122" s="12"/>
      <c r="Z122" s="10" t="s">
        <v>143</v>
      </c>
      <c r="AA122" s="13">
        <f>AA123</f>
        <v>1500</v>
      </c>
      <c r="AB122" s="13">
        <f>AB123</f>
        <v>544.6</v>
      </c>
      <c r="AC122" s="13"/>
      <c r="AD122" s="13"/>
      <c r="AE122" s="13"/>
      <c r="AF122" s="13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0" t="s">
        <v>143</v>
      </c>
    </row>
    <row r="123" spans="1:53" ht="78.75">
      <c r="A123" s="15" t="s">
        <v>145</v>
      </c>
      <c r="B123" s="30" t="s">
        <v>211</v>
      </c>
      <c r="C123" s="16" t="s">
        <v>116</v>
      </c>
      <c r="D123" s="16" t="s">
        <v>83</v>
      </c>
      <c r="E123" s="11" t="s">
        <v>144</v>
      </c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 t="s">
        <v>27</v>
      </c>
      <c r="U123" s="16"/>
      <c r="V123" s="17"/>
      <c r="W123" s="17"/>
      <c r="X123" s="17"/>
      <c r="Y123" s="17"/>
      <c r="Z123" s="15" t="s">
        <v>145</v>
      </c>
      <c r="AA123" s="18">
        <v>1500</v>
      </c>
      <c r="AB123" s="18">
        <v>544.6</v>
      </c>
      <c r="AC123" s="18"/>
      <c r="AD123" s="18"/>
      <c r="AE123" s="18"/>
      <c r="AF123" s="18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8"/>
      <c r="AR123" s="18"/>
      <c r="AS123" s="18"/>
      <c r="AT123" s="18"/>
      <c r="AU123" s="18"/>
      <c r="AV123" s="18"/>
      <c r="AW123" s="18"/>
      <c r="AX123" s="18"/>
      <c r="AY123" s="18"/>
      <c r="AZ123" s="18"/>
      <c r="BA123" s="15" t="s">
        <v>145</v>
      </c>
    </row>
    <row r="124" spans="1:53" ht="34.15" customHeight="1">
      <c r="A124" s="10" t="s">
        <v>146</v>
      </c>
      <c r="B124" s="30" t="s">
        <v>211</v>
      </c>
      <c r="C124" s="11" t="s">
        <v>116</v>
      </c>
      <c r="D124" s="11" t="s">
        <v>83</v>
      </c>
      <c r="E124" s="11" t="s">
        <v>147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2"/>
      <c r="W124" s="12"/>
      <c r="X124" s="12"/>
      <c r="Y124" s="12"/>
      <c r="Z124" s="10" t="s">
        <v>146</v>
      </c>
      <c r="AA124" s="13">
        <f>AA125</f>
        <v>60</v>
      </c>
      <c r="AB124" s="13">
        <f>AB125</f>
        <v>0</v>
      </c>
      <c r="AC124" s="13"/>
      <c r="AD124" s="13"/>
      <c r="AE124" s="13"/>
      <c r="AF124" s="13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0" t="s">
        <v>146</v>
      </c>
    </row>
    <row r="125" spans="1:53" ht="78.75">
      <c r="A125" s="15" t="s">
        <v>148</v>
      </c>
      <c r="B125" s="30" t="s">
        <v>211</v>
      </c>
      <c r="C125" s="16" t="s">
        <v>116</v>
      </c>
      <c r="D125" s="16" t="s">
        <v>83</v>
      </c>
      <c r="E125" s="11" t="s">
        <v>147</v>
      </c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 t="s">
        <v>27</v>
      </c>
      <c r="U125" s="16"/>
      <c r="V125" s="17"/>
      <c r="W125" s="17"/>
      <c r="X125" s="17"/>
      <c r="Y125" s="17"/>
      <c r="Z125" s="15" t="s">
        <v>148</v>
      </c>
      <c r="AA125" s="18">
        <v>60</v>
      </c>
      <c r="AB125" s="18">
        <v>0</v>
      </c>
      <c r="AC125" s="18"/>
      <c r="AD125" s="18"/>
      <c r="AE125" s="18"/>
      <c r="AF125" s="18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8"/>
      <c r="AR125" s="18"/>
      <c r="AS125" s="18"/>
      <c r="AT125" s="18"/>
      <c r="AU125" s="18"/>
      <c r="AV125" s="18"/>
      <c r="AW125" s="18"/>
      <c r="AX125" s="18"/>
      <c r="AY125" s="18"/>
      <c r="AZ125" s="18"/>
      <c r="BA125" s="15" t="s">
        <v>148</v>
      </c>
    </row>
    <row r="126" spans="1:53" ht="46.5" customHeight="1">
      <c r="A126" s="15" t="s">
        <v>197</v>
      </c>
      <c r="B126" s="30" t="s">
        <v>211</v>
      </c>
      <c r="C126" s="16" t="s">
        <v>116</v>
      </c>
      <c r="D126" s="16" t="s">
        <v>83</v>
      </c>
      <c r="E126" s="26" t="s">
        <v>220</v>
      </c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7"/>
      <c r="W126" s="17"/>
      <c r="X126" s="17"/>
      <c r="Y126" s="17"/>
      <c r="Z126" s="15"/>
      <c r="AA126" s="18">
        <f>AA127</f>
        <v>0</v>
      </c>
      <c r="AB126" s="18">
        <f>AB127</f>
        <v>0</v>
      </c>
      <c r="AC126" s="18"/>
      <c r="AD126" s="18"/>
      <c r="AE126" s="18"/>
      <c r="AF126" s="18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5"/>
    </row>
    <row r="127" spans="1:53" ht="38.25" customHeight="1">
      <c r="A127" s="15" t="s">
        <v>214</v>
      </c>
      <c r="B127" s="30" t="s">
        <v>211</v>
      </c>
      <c r="C127" s="16" t="s">
        <v>116</v>
      </c>
      <c r="D127" s="16" t="s">
        <v>83</v>
      </c>
      <c r="E127" s="26" t="s">
        <v>220</v>
      </c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 t="s">
        <v>27</v>
      </c>
      <c r="U127" s="16"/>
      <c r="V127" s="17"/>
      <c r="W127" s="17"/>
      <c r="X127" s="17"/>
      <c r="Y127" s="17"/>
      <c r="Z127" s="15"/>
      <c r="AA127" s="18">
        <v>0</v>
      </c>
      <c r="AB127" s="18">
        <v>0</v>
      </c>
      <c r="AC127" s="18"/>
      <c r="AD127" s="18"/>
      <c r="AE127" s="18"/>
      <c r="AF127" s="18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8"/>
      <c r="AR127" s="18"/>
      <c r="AS127" s="18"/>
      <c r="AT127" s="18"/>
      <c r="AU127" s="18"/>
      <c r="AV127" s="18"/>
      <c r="AW127" s="18"/>
      <c r="AX127" s="18"/>
      <c r="AY127" s="18"/>
      <c r="AZ127" s="18"/>
      <c r="BA127" s="15"/>
    </row>
    <row r="128" spans="1:53" ht="33" customHeight="1">
      <c r="A128" s="15" t="s">
        <v>222</v>
      </c>
      <c r="B128" s="30" t="s">
        <v>211</v>
      </c>
      <c r="C128" s="16" t="s">
        <v>116</v>
      </c>
      <c r="D128" s="16" t="s">
        <v>83</v>
      </c>
      <c r="E128" s="26" t="s">
        <v>221</v>
      </c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7"/>
      <c r="W128" s="17"/>
      <c r="X128" s="17"/>
      <c r="Y128" s="17"/>
      <c r="Z128" s="15"/>
      <c r="AA128" s="18">
        <f>AA129</f>
        <v>0</v>
      </c>
      <c r="AB128" s="18">
        <f>AB129</f>
        <v>0</v>
      </c>
      <c r="AC128" s="18"/>
      <c r="AD128" s="18"/>
      <c r="AE128" s="18"/>
      <c r="AF128" s="18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5"/>
    </row>
    <row r="129" spans="1:53" ht="54.75" customHeight="1">
      <c r="A129" s="15" t="s">
        <v>214</v>
      </c>
      <c r="B129" s="30" t="s">
        <v>211</v>
      </c>
      <c r="C129" s="16" t="s">
        <v>116</v>
      </c>
      <c r="D129" s="16" t="s">
        <v>83</v>
      </c>
      <c r="E129" s="26" t="s">
        <v>221</v>
      </c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 t="s">
        <v>27</v>
      </c>
      <c r="U129" s="16"/>
      <c r="V129" s="17"/>
      <c r="W129" s="17"/>
      <c r="X129" s="17"/>
      <c r="Y129" s="17"/>
      <c r="Z129" s="15"/>
      <c r="AA129" s="18">
        <v>0</v>
      </c>
      <c r="AB129" s="18">
        <v>0</v>
      </c>
      <c r="AC129" s="18"/>
      <c r="AD129" s="18"/>
      <c r="AE129" s="18"/>
      <c r="AF129" s="18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5"/>
    </row>
    <row r="130" spans="1:53" ht="34.15" customHeight="1">
      <c r="A130" s="10" t="s">
        <v>149</v>
      </c>
      <c r="B130" s="30" t="s">
        <v>211</v>
      </c>
      <c r="C130" s="11" t="s">
        <v>116</v>
      </c>
      <c r="D130" s="11" t="s">
        <v>83</v>
      </c>
      <c r="E130" s="11" t="s">
        <v>150</v>
      </c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2"/>
      <c r="W130" s="12"/>
      <c r="X130" s="12"/>
      <c r="Y130" s="12"/>
      <c r="Z130" s="10" t="s">
        <v>149</v>
      </c>
      <c r="AA130" s="13">
        <f>AA131</f>
        <v>27.5</v>
      </c>
      <c r="AB130" s="13">
        <f>AB131</f>
        <v>0</v>
      </c>
      <c r="AC130" s="13"/>
      <c r="AD130" s="13"/>
      <c r="AE130" s="13"/>
      <c r="AF130" s="13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0" t="s">
        <v>149</v>
      </c>
    </row>
    <row r="131" spans="1:53" ht="78.75">
      <c r="A131" s="15" t="s">
        <v>151</v>
      </c>
      <c r="B131" s="30" t="s">
        <v>211</v>
      </c>
      <c r="C131" s="16" t="s">
        <v>116</v>
      </c>
      <c r="D131" s="16" t="s">
        <v>83</v>
      </c>
      <c r="E131" s="11" t="s">
        <v>150</v>
      </c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 t="s">
        <v>27</v>
      </c>
      <c r="U131" s="16"/>
      <c r="V131" s="17"/>
      <c r="W131" s="17"/>
      <c r="X131" s="17"/>
      <c r="Y131" s="17"/>
      <c r="Z131" s="15" t="s">
        <v>151</v>
      </c>
      <c r="AA131" s="18">
        <v>27.5</v>
      </c>
      <c r="AB131" s="18">
        <v>0</v>
      </c>
      <c r="AC131" s="18"/>
      <c r="AD131" s="18"/>
      <c r="AE131" s="18"/>
      <c r="AF131" s="18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5" t="s">
        <v>151</v>
      </c>
    </row>
    <row r="132" spans="1:53" ht="63">
      <c r="A132" s="10" t="s">
        <v>152</v>
      </c>
      <c r="B132" s="30" t="s">
        <v>211</v>
      </c>
      <c r="C132" s="11" t="s">
        <v>116</v>
      </c>
      <c r="D132" s="11" t="s">
        <v>83</v>
      </c>
      <c r="E132" s="11" t="s">
        <v>153</v>
      </c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2"/>
      <c r="W132" s="12"/>
      <c r="X132" s="12"/>
      <c r="Y132" s="12"/>
      <c r="Z132" s="10" t="s">
        <v>152</v>
      </c>
      <c r="AA132" s="13">
        <f>AA133</f>
        <v>96.9</v>
      </c>
      <c r="AB132" s="13">
        <f>AB133</f>
        <v>0</v>
      </c>
      <c r="AC132" s="13"/>
      <c r="AD132" s="13"/>
      <c r="AE132" s="13"/>
      <c r="AF132" s="13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0" t="s">
        <v>152</v>
      </c>
    </row>
    <row r="133" spans="1:53" ht="110.25">
      <c r="A133" s="15" t="s">
        <v>214</v>
      </c>
      <c r="B133" s="30" t="s">
        <v>211</v>
      </c>
      <c r="C133" s="16" t="s">
        <v>116</v>
      </c>
      <c r="D133" s="16" t="s">
        <v>83</v>
      </c>
      <c r="E133" s="11" t="s">
        <v>153</v>
      </c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 t="s">
        <v>27</v>
      </c>
      <c r="U133" s="16"/>
      <c r="V133" s="17"/>
      <c r="W133" s="17"/>
      <c r="X133" s="17"/>
      <c r="Y133" s="17"/>
      <c r="Z133" s="15" t="s">
        <v>154</v>
      </c>
      <c r="AA133" s="18">
        <v>96.9</v>
      </c>
      <c r="AB133" s="18">
        <v>0</v>
      </c>
      <c r="AC133" s="18"/>
      <c r="AD133" s="18"/>
      <c r="AE133" s="18"/>
      <c r="AF133" s="18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8"/>
      <c r="AR133" s="18"/>
      <c r="AS133" s="18"/>
      <c r="AT133" s="18"/>
      <c r="AU133" s="18"/>
      <c r="AV133" s="18"/>
      <c r="AW133" s="18"/>
      <c r="AX133" s="18"/>
      <c r="AY133" s="18"/>
      <c r="AZ133" s="18"/>
      <c r="BA133" s="15" t="s">
        <v>154</v>
      </c>
    </row>
    <row r="134" spans="1:53" ht="69" customHeight="1">
      <c r="A134" s="24" t="s">
        <v>155</v>
      </c>
      <c r="B134" s="30" t="s">
        <v>211</v>
      </c>
      <c r="C134" s="30" t="s">
        <v>116</v>
      </c>
      <c r="D134" s="30" t="s">
        <v>83</v>
      </c>
      <c r="E134" s="30" t="s">
        <v>156</v>
      </c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34"/>
      <c r="Y134" s="34"/>
      <c r="Z134" s="24"/>
      <c r="AA134" s="28">
        <f>AA135</f>
        <v>1207.4000000000001</v>
      </c>
      <c r="AB134" s="28">
        <f>AB135</f>
        <v>0</v>
      </c>
      <c r="AC134" s="18"/>
      <c r="AD134" s="18"/>
      <c r="AE134" s="18"/>
      <c r="AF134" s="18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5"/>
    </row>
    <row r="135" spans="1:53" ht="47.25">
      <c r="A135" s="24" t="s">
        <v>214</v>
      </c>
      <c r="B135" s="30" t="s">
        <v>211</v>
      </c>
      <c r="C135" s="30" t="s">
        <v>116</v>
      </c>
      <c r="D135" s="30" t="s">
        <v>83</v>
      </c>
      <c r="E135" s="30" t="s">
        <v>156</v>
      </c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 t="s">
        <v>27</v>
      </c>
      <c r="U135" s="33"/>
      <c r="V135" s="34"/>
      <c r="W135" s="34"/>
      <c r="X135" s="34"/>
      <c r="Y135" s="34"/>
      <c r="Z135" s="24"/>
      <c r="AA135" s="28">
        <v>1207.4000000000001</v>
      </c>
      <c r="AB135" s="28">
        <v>0</v>
      </c>
      <c r="AC135" s="18"/>
      <c r="AD135" s="18"/>
      <c r="AE135" s="18"/>
      <c r="AF135" s="18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5"/>
    </row>
    <row r="136" spans="1:53" ht="126">
      <c r="A136" s="21" t="s">
        <v>157</v>
      </c>
      <c r="B136" s="30" t="s">
        <v>211</v>
      </c>
      <c r="C136" s="11" t="s">
        <v>116</v>
      </c>
      <c r="D136" s="11" t="s">
        <v>83</v>
      </c>
      <c r="E136" s="11" t="s">
        <v>158</v>
      </c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2"/>
      <c r="W136" s="12"/>
      <c r="X136" s="12"/>
      <c r="Y136" s="12"/>
      <c r="Z136" s="21" t="s">
        <v>157</v>
      </c>
      <c r="AA136" s="13">
        <f>AA137</f>
        <v>1300</v>
      </c>
      <c r="AB136" s="13">
        <f>AB137</f>
        <v>0</v>
      </c>
      <c r="AC136" s="13"/>
      <c r="AD136" s="13">
        <v>1069.3</v>
      </c>
      <c r="AE136" s="13"/>
      <c r="AF136" s="13">
        <v>145.80000000000001</v>
      </c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21" t="s">
        <v>157</v>
      </c>
    </row>
    <row r="137" spans="1:53" ht="189">
      <c r="A137" s="20" t="s">
        <v>159</v>
      </c>
      <c r="B137" s="30" t="s">
        <v>211</v>
      </c>
      <c r="C137" s="16" t="s">
        <v>116</v>
      </c>
      <c r="D137" s="16" t="s">
        <v>83</v>
      </c>
      <c r="E137" s="11" t="s">
        <v>158</v>
      </c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 t="s">
        <v>27</v>
      </c>
      <c r="U137" s="16"/>
      <c r="V137" s="17"/>
      <c r="W137" s="17"/>
      <c r="X137" s="17"/>
      <c r="Y137" s="17"/>
      <c r="Z137" s="20" t="s">
        <v>159</v>
      </c>
      <c r="AA137" s="18">
        <v>1300</v>
      </c>
      <c r="AB137" s="18">
        <v>0</v>
      </c>
      <c r="AC137" s="18"/>
      <c r="AD137" s="18">
        <v>1069.3</v>
      </c>
      <c r="AE137" s="18"/>
      <c r="AF137" s="18">
        <v>145.80000000000001</v>
      </c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20" t="s">
        <v>159</v>
      </c>
    </row>
    <row r="138" spans="1:53" ht="17.100000000000001" customHeight="1">
      <c r="A138" s="9" t="s">
        <v>160</v>
      </c>
      <c r="B138" s="35" t="s">
        <v>211</v>
      </c>
      <c r="C138" s="4" t="s">
        <v>161</v>
      </c>
      <c r="D138" s="4" t="s">
        <v>21</v>
      </c>
      <c r="E138" s="16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6"/>
      <c r="W138" s="6"/>
      <c r="X138" s="6"/>
      <c r="Y138" s="6"/>
      <c r="Z138" s="9" t="s">
        <v>160</v>
      </c>
      <c r="AA138" s="7">
        <f>AA139</f>
        <v>537.65</v>
      </c>
      <c r="AB138" s="7">
        <f>AB139</f>
        <v>0</v>
      </c>
      <c r="AC138" s="7"/>
      <c r="AD138" s="7"/>
      <c r="AE138" s="7"/>
      <c r="AF138" s="7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7">
        <v>230</v>
      </c>
      <c r="AR138" s="7"/>
      <c r="AS138" s="7"/>
      <c r="AT138" s="7"/>
      <c r="AU138" s="7"/>
      <c r="AV138" s="7">
        <v>230</v>
      </c>
      <c r="AW138" s="7"/>
      <c r="AX138" s="7"/>
      <c r="AY138" s="7"/>
      <c r="AZ138" s="7"/>
      <c r="BA138" s="9" t="s">
        <v>160</v>
      </c>
    </row>
    <row r="139" spans="1:53" ht="17.100000000000001" customHeight="1">
      <c r="A139" s="9" t="s">
        <v>162</v>
      </c>
      <c r="B139" s="35" t="s">
        <v>211</v>
      </c>
      <c r="C139" s="4" t="s">
        <v>161</v>
      </c>
      <c r="D139" s="4" t="s">
        <v>161</v>
      </c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6"/>
      <c r="W139" s="6"/>
      <c r="X139" s="6"/>
      <c r="Y139" s="6"/>
      <c r="Z139" s="9" t="s">
        <v>162</v>
      </c>
      <c r="AA139" s="7">
        <f>AA140+AA142</f>
        <v>537.65</v>
      </c>
      <c r="AB139" s="7">
        <f>AB140+AB142</f>
        <v>0</v>
      </c>
      <c r="AC139" s="7"/>
      <c r="AD139" s="7"/>
      <c r="AE139" s="7"/>
      <c r="AF139" s="7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7">
        <v>230</v>
      </c>
      <c r="AR139" s="7"/>
      <c r="AS139" s="7"/>
      <c r="AT139" s="7"/>
      <c r="AU139" s="7"/>
      <c r="AV139" s="7">
        <v>230</v>
      </c>
      <c r="AW139" s="7"/>
      <c r="AX139" s="7"/>
      <c r="AY139" s="7"/>
      <c r="AZ139" s="7"/>
      <c r="BA139" s="9" t="s">
        <v>162</v>
      </c>
    </row>
    <row r="140" spans="1:53" ht="63">
      <c r="A140" s="10" t="s">
        <v>163</v>
      </c>
      <c r="B140" s="30" t="s">
        <v>211</v>
      </c>
      <c r="C140" s="11" t="s">
        <v>161</v>
      </c>
      <c r="D140" s="11" t="s">
        <v>161</v>
      </c>
      <c r="E140" s="16" t="s">
        <v>164</v>
      </c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2"/>
      <c r="W140" s="12"/>
      <c r="X140" s="12"/>
      <c r="Y140" s="12"/>
      <c r="Z140" s="10" t="s">
        <v>163</v>
      </c>
      <c r="AA140" s="13">
        <f>AA141</f>
        <v>50</v>
      </c>
      <c r="AB140" s="13">
        <f>AB141</f>
        <v>0</v>
      </c>
      <c r="AC140" s="13"/>
      <c r="AD140" s="13"/>
      <c r="AE140" s="13"/>
      <c r="AF140" s="13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3">
        <v>30</v>
      </c>
      <c r="AR140" s="13"/>
      <c r="AS140" s="13"/>
      <c r="AT140" s="13"/>
      <c r="AU140" s="13"/>
      <c r="AV140" s="13">
        <v>30</v>
      </c>
      <c r="AW140" s="13"/>
      <c r="AX140" s="13"/>
      <c r="AY140" s="13"/>
      <c r="AZ140" s="13"/>
      <c r="BA140" s="10" t="s">
        <v>163</v>
      </c>
    </row>
    <row r="141" spans="1:53" ht="78.75">
      <c r="A141" s="15" t="s">
        <v>214</v>
      </c>
      <c r="B141" s="30" t="s">
        <v>211</v>
      </c>
      <c r="C141" s="16" t="s">
        <v>161</v>
      </c>
      <c r="D141" s="16" t="s">
        <v>161</v>
      </c>
      <c r="E141" s="11" t="s">
        <v>164</v>
      </c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 t="s">
        <v>27</v>
      </c>
      <c r="U141" s="16"/>
      <c r="V141" s="17"/>
      <c r="W141" s="17"/>
      <c r="X141" s="17"/>
      <c r="Y141" s="17"/>
      <c r="Z141" s="15" t="s">
        <v>165</v>
      </c>
      <c r="AA141" s="18">
        <v>50</v>
      </c>
      <c r="AB141" s="18">
        <v>0</v>
      </c>
      <c r="AC141" s="18"/>
      <c r="AD141" s="18"/>
      <c r="AE141" s="18"/>
      <c r="AF141" s="18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8">
        <v>30</v>
      </c>
      <c r="AR141" s="18"/>
      <c r="AS141" s="18"/>
      <c r="AT141" s="18"/>
      <c r="AU141" s="18"/>
      <c r="AV141" s="18">
        <v>30</v>
      </c>
      <c r="AW141" s="18"/>
      <c r="AX141" s="18"/>
      <c r="AY141" s="18"/>
      <c r="AZ141" s="18"/>
      <c r="BA141" s="15" t="s">
        <v>165</v>
      </c>
    </row>
    <row r="142" spans="1:53" ht="31.5">
      <c r="A142" s="10" t="s">
        <v>167</v>
      </c>
      <c r="B142" s="30" t="s">
        <v>211</v>
      </c>
      <c r="C142" s="11" t="s">
        <v>161</v>
      </c>
      <c r="D142" s="11" t="s">
        <v>161</v>
      </c>
      <c r="E142" s="11" t="s">
        <v>168</v>
      </c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2"/>
      <c r="W142" s="12"/>
      <c r="X142" s="12"/>
      <c r="Y142" s="12"/>
      <c r="Z142" s="10" t="s">
        <v>167</v>
      </c>
      <c r="AA142" s="13">
        <f>AA143+AA145</f>
        <v>487.65</v>
      </c>
      <c r="AB142" s="13">
        <f>AB143+AB145</f>
        <v>0</v>
      </c>
      <c r="AC142" s="13"/>
      <c r="AD142" s="13"/>
      <c r="AE142" s="13"/>
      <c r="AF142" s="13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3">
        <v>200</v>
      </c>
      <c r="AR142" s="13"/>
      <c r="AS142" s="13"/>
      <c r="AT142" s="13"/>
      <c r="AU142" s="13"/>
      <c r="AV142" s="13">
        <v>200</v>
      </c>
      <c r="AW142" s="13"/>
      <c r="AX142" s="13"/>
      <c r="AY142" s="13"/>
      <c r="AZ142" s="13"/>
      <c r="BA142" s="10" t="s">
        <v>167</v>
      </c>
    </row>
    <row r="143" spans="1:53" ht="68.45" customHeight="1">
      <c r="A143" s="15" t="s">
        <v>169</v>
      </c>
      <c r="B143" s="30" t="s">
        <v>211</v>
      </c>
      <c r="C143" s="16" t="s">
        <v>161</v>
      </c>
      <c r="D143" s="16" t="s">
        <v>161</v>
      </c>
      <c r="E143" s="11" t="s">
        <v>168</v>
      </c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 t="s">
        <v>166</v>
      </c>
      <c r="U143" s="16"/>
      <c r="V143" s="17"/>
      <c r="W143" s="17"/>
      <c r="X143" s="17"/>
      <c r="Y143" s="17"/>
      <c r="Z143" s="15" t="s">
        <v>169</v>
      </c>
      <c r="AA143" s="18">
        <v>387.65</v>
      </c>
      <c r="AB143" s="18">
        <v>0</v>
      </c>
      <c r="AC143" s="18"/>
      <c r="AD143" s="18"/>
      <c r="AE143" s="18"/>
      <c r="AF143" s="18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8">
        <v>200</v>
      </c>
      <c r="AR143" s="18"/>
      <c r="AS143" s="18"/>
      <c r="AT143" s="18"/>
      <c r="AU143" s="18"/>
      <c r="AV143" s="18">
        <v>200</v>
      </c>
      <c r="AW143" s="18"/>
      <c r="AX143" s="18"/>
      <c r="AY143" s="18"/>
      <c r="AZ143" s="18"/>
      <c r="BA143" s="15" t="s">
        <v>169</v>
      </c>
    </row>
    <row r="144" spans="1:53" ht="68.45" customHeight="1">
      <c r="A144" s="10" t="s">
        <v>167</v>
      </c>
      <c r="B144" s="30" t="s">
        <v>211</v>
      </c>
      <c r="C144" s="16" t="s">
        <v>161</v>
      </c>
      <c r="D144" s="16" t="s">
        <v>161</v>
      </c>
      <c r="E144" s="16" t="s">
        <v>168</v>
      </c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7"/>
      <c r="W144" s="17"/>
      <c r="X144" s="17"/>
      <c r="Y144" s="17"/>
      <c r="Z144" s="15"/>
      <c r="AA144" s="18">
        <f>AA145</f>
        <v>100</v>
      </c>
      <c r="AB144" s="18">
        <f>AB145</f>
        <v>0</v>
      </c>
      <c r="AC144" s="18"/>
      <c r="AD144" s="18"/>
      <c r="AE144" s="18"/>
      <c r="AF144" s="18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8"/>
      <c r="AR144" s="18"/>
      <c r="AS144" s="18"/>
      <c r="AT144" s="18"/>
      <c r="AU144" s="18"/>
      <c r="AV144" s="18"/>
      <c r="AW144" s="18"/>
      <c r="AX144" s="18"/>
      <c r="AY144" s="18"/>
      <c r="AZ144" s="18"/>
      <c r="BA144" s="15"/>
    </row>
    <row r="145" spans="1:53" ht="68.45" customHeight="1">
      <c r="A145" s="15" t="s">
        <v>214</v>
      </c>
      <c r="B145" s="30" t="s">
        <v>211</v>
      </c>
      <c r="C145" s="16" t="s">
        <v>161</v>
      </c>
      <c r="D145" s="16" t="s">
        <v>161</v>
      </c>
      <c r="E145" s="16" t="s">
        <v>168</v>
      </c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26" t="s">
        <v>27</v>
      </c>
      <c r="U145" s="16"/>
      <c r="V145" s="17"/>
      <c r="W145" s="17"/>
      <c r="X145" s="17"/>
      <c r="Y145" s="17"/>
      <c r="Z145" s="15"/>
      <c r="AA145" s="18">
        <v>100</v>
      </c>
      <c r="AB145" s="18">
        <v>0</v>
      </c>
      <c r="AC145" s="18"/>
      <c r="AD145" s="18"/>
      <c r="AE145" s="18"/>
      <c r="AF145" s="18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8"/>
      <c r="AR145" s="18"/>
      <c r="AS145" s="18"/>
      <c r="AT145" s="18"/>
      <c r="AU145" s="18"/>
      <c r="AV145" s="18"/>
      <c r="AW145" s="18"/>
      <c r="AX145" s="18"/>
      <c r="AY145" s="18"/>
      <c r="AZ145" s="18"/>
      <c r="BA145" s="15"/>
    </row>
    <row r="146" spans="1:53" ht="17.100000000000001" customHeight="1">
      <c r="A146" s="9" t="s">
        <v>170</v>
      </c>
      <c r="B146" s="35" t="s">
        <v>211</v>
      </c>
      <c r="C146" s="4" t="s">
        <v>171</v>
      </c>
      <c r="D146" s="4" t="s">
        <v>21</v>
      </c>
      <c r="E146" s="16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6"/>
      <c r="W146" s="6"/>
      <c r="X146" s="6"/>
      <c r="Y146" s="6"/>
      <c r="Z146" s="9" t="s">
        <v>170</v>
      </c>
      <c r="AA146" s="7">
        <f>AA147+AA169</f>
        <v>44831.9</v>
      </c>
      <c r="AB146" s="7">
        <f>AB147+AB169</f>
        <v>2638</v>
      </c>
      <c r="AC146" s="7"/>
      <c r="AD146" s="7">
        <v>1047.0999999999999</v>
      </c>
      <c r="AE146" s="7"/>
      <c r="AF146" s="7">
        <v>1047.0999999999999</v>
      </c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7">
        <v>5506.2</v>
      </c>
      <c r="AR146" s="7"/>
      <c r="AS146" s="7"/>
      <c r="AT146" s="7"/>
      <c r="AU146" s="7"/>
      <c r="AV146" s="7">
        <v>5506.2</v>
      </c>
      <c r="AW146" s="7"/>
      <c r="AX146" s="7"/>
      <c r="AY146" s="7"/>
      <c r="AZ146" s="7"/>
      <c r="BA146" s="9" t="s">
        <v>170</v>
      </c>
    </row>
    <row r="147" spans="1:53" ht="17.100000000000001" customHeight="1">
      <c r="A147" s="9" t="s">
        <v>172</v>
      </c>
      <c r="B147" s="35" t="s">
        <v>211</v>
      </c>
      <c r="C147" s="4" t="s">
        <v>171</v>
      </c>
      <c r="D147" s="4" t="s">
        <v>20</v>
      </c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6"/>
      <c r="W147" s="6"/>
      <c r="X147" s="6"/>
      <c r="Y147" s="6"/>
      <c r="Z147" s="9" t="s">
        <v>172</v>
      </c>
      <c r="AA147" s="7">
        <f>AA148+AA151+AA154+AA156+AA158+AA165+AA167+AA161</f>
        <v>44731.9</v>
      </c>
      <c r="AB147" s="7">
        <f>AB148+AB151+AB154+AB156+AB158+AB165+AB167+AB161</f>
        <v>2638</v>
      </c>
      <c r="AC147" s="7"/>
      <c r="AD147" s="7">
        <v>1047.0999999999999</v>
      </c>
      <c r="AE147" s="7"/>
      <c r="AF147" s="7">
        <v>1047.0999999999999</v>
      </c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7">
        <v>5506.2</v>
      </c>
      <c r="AR147" s="7"/>
      <c r="AS147" s="7"/>
      <c r="AT147" s="7"/>
      <c r="AU147" s="7"/>
      <c r="AV147" s="7">
        <v>5506.2</v>
      </c>
      <c r="AW147" s="7"/>
      <c r="AX147" s="7"/>
      <c r="AY147" s="7"/>
      <c r="AZ147" s="7"/>
      <c r="BA147" s="9" t="s">
        <v>172</v>
      </c>
    </row>
    <row r="148" spans="1:53" ht="31.5">
      <c r="A148" s="10" t="s">
        <v>173</v>
      </c>
      <c r="B148" s="30" t="s">
        <v>211</v>
      </c>
      <c r="C148" s="11" t="s">
        <v>171</v>
      </c>
      <c r="D148" s="11" t="s">
        <v>20</v>
      </c>
      <c r="E148" s="16" t="s">
        <v>174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2"/>
      <c r="W148" s="12"/>
      <c r="X148" s="12"/>
      <c r="Y148" s="12"/>
      <c r="Z148" s="10" t="s">
        <v>173</v>
      </c>
      <c r="AA148" s="13">
        <f>AA149+AA150</f>
        <v>5639.1</v>
      </c>
      <c r="AB148" s="13">
        <f>AB149+AB150</f>
        <v>1704.3</v>
      </c>
      <c r="AC148" s="13"/>
      <c r="AD148" s="13"/>
      <c r="AE148" s="13"/>
      <c r="AF148" s="13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3">
        <v>4052.5</v>
      </c>
      <c r="AR148" s="13"/>
      <c r="AS148" s="13"/>
      <c r="AT148" s="13"/>
      <c r="AU148" s="13"/>
      <c r="AV148" s="13">
        <v>4052.5</v>
      </c>
      <c r="AW148" s="13"/>
      <c r="AX148" s="13"/>
      <c r="AY148" s="13"/>
      <c r="AZ148" s="13"/>
      <c r="BA148" s="10" t="s">
        <v>173</v>
      </c>
    </row>
    <row r="149" spans="1:53" ht="68.45" customHeight="1">
      <c r="A149" s="15" t="s">
        <v>175</v>
      </c>
      <c r="B149" s="30" t="s">
        <v>211</v>
      </c>
      <c r="C149" s="16" t="s">
        <v>171</v>
      </c>
      <c r="D149" s="16" t="s">
        <v>20</v>
      </c>
      <c r="E149" s="11" t="s">
        <v>174</v>
      </c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 t="s">
        <v>166</v>
      </c>
      <c r="U149" s="16"/>
      <c r="V149" s="17"/>
      <c r="W149" s="17"/>
      <c r="X149" s="17"/>
      <c r="Y149" s="17"/>
      <c r="Z149" s="15" t="s">
        <v>175</v>
      </c>
      <c r="AA149" s="18">
        <v>1649.1</v>
      </c>
      <c r="AB149" s="18">
        <v>670.8</v>
      </c>
      <c r="AC149" s="18"/>
      <c r="AD149" s="18"/>
      <c r="AE149" s="18"/>
      <c r="AF149" s="18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8">
        <v>2748.3</v>
      </c>
      <c r="AR149" s="18"/>
      <c r="AS149" s="18"/>
      <c r="AT149" s="18"/>
      <c r="AU149" s="18"/>
      <c r="AV149" s="18">
        <v>2748.3</v>
      </c>
      <c r="AW149" s="18"/>
      <c r="AX149" s="18"/>
      <c r="AY149" s="18"/>
      <c r="AZ149" s="18"/>
      <c r="BA149" s="15" t="s">
        <v>175</v>
      </c>
    </row>
    <row r="150" spans="1:53" ht="78.75">
      <c r="A150" s="15" t="s">
        <v>176</v>
      </c>
      <c r="B150" s="30" t="s">
        <v>211</v>
      </c>
      <c r="C150" s="16" t="s">
        <v>171</v>
      </c>
      <c r="D150" s="16" t="s">
        <v>20</v>
      </c>
      <c r="E150" s="16" t="s">
        <v>174</v>
      </c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 t="s">
        <v>27</v>
      </c>
      <c r="U150" s="16"/>
      <c r="V150" s="17"/>
      <c r="W150" s="17"/>
      <c r="X150" s="17"/>
      <c r="Y150" s="17"/>
      <c r="Z150" s="15" t="s">
        <v>176</v>
      </c>
      <c r="AA150" s="18">
        <v>3990</v>
      </c>
      <c r="AB150" s="18">
        <v>1033.5</v>
      </c>
      <c r="AC150" s="18"/>
      <c r="AD150" s="18"/>
      <c r="AE150" s="18"/>
      <c r="AF150" s="18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8">
        <v>1304.2</v>
      </c>
      <c r="AR150" s="18"/>
      <c r="AS150" s="18"/>
      <c r="AT150" s="18"/>
      <c r="AU150" s="18"/>
      <c r="AV150" s="18">
        <v>1304.2</v>
      </c>
      <c r="AW150" s="18"/>
      <c r="AX150" s="18"/>
      <c r="AY150" s="18"/>
      <c r="AZ150" s="18"/>
      <c r="BA150" s="15" t="s">
        <v>176</v>
      </c>
    </row>
    <row r="151" spans="1:53" ht="34.15" customHeight="1">
      <c r="A151" s="10" t="s">
        <v>177</v>
      </c>
      <c r="B151" s="30" t="s">
        <v>211</v>
      </c>
      <c r="C151" s="11" t="s">
        <v>171</v>
      </c>
      <c r="D151" s="11" t="s">
        <v>20</v>
      </c>
      <c r="E151" s="11" t="s">
        <v>178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2"/>
      <c r="W151" s="12"/>
      <c r="X151" s="12"/>
      <c r="Y151" s="12"/>
      <c r="Z151" s="10" t="s">
        <v>177</v>
      </c>
      <c r="AA151" s="13">
        <f>AA152+AA153</f>
        <v>460</v>
      </c>
      <c r="AB151" s="13">
        <f>AB152+AB153</f>
        <v>364.8</v>
      </c>
      <c r="AC151" s="13"/>
      <c r="AD151" s="13"/>
      <c r="AE151" s="13"/>
      <c r="AF151" s="13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3">
        <v>625</v>
      </c>
      <c r="AR151" s="13"/>
      <c r="AS151" s="13"/>
      <c r="AT151" s="13"/>
      <c r="AU151" s="13"/>
      <c r="AV151" s="13">
        <v>625</v>
      </c>
      <c r="AW151" s="13"/>
      <c r="AX151" s="13"/>
      <c r="AY151" s="13"/>
      <c r="AZ151" s="13"/>
      <c r="BA151" s="10" t="s">
        <v>177</v>
      </c>
    </row>
    <row r="152" spans="1:53" ht="78.75">
      <c r="A152" s="15" t="s">
        <v>179</v>
      </c>
      <c r="B152" s="30" t="s">
        <v>211</v>
      </c>
      <c r="C152" s="16" t="s">
        <v>171</v>
      </c>
      <c r="D152" s="16" t="s">
        <v>20</v>
      </c>
      <c r="E152" s="33" t="s">
        <v>178</v>
      </c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 t="s">
        <v>27</v>
      </c>
      <c r="U152" s="16"/>
      <c r="V152" s="17"/>
      <c r="W152" s="17"/>
      <c r="X152" s="17"/>
      <c r="Y152" s="17"/>
      <c r="Z152" s="15" t="s">
        <v>179</v>
      </c>
      <c r="AA152" s="18">
        <v>450</v>
      </c>
      <c r="AB152" s="18">
        <v>364.8</v>
      </c>
      <c r="AC152" s="18"/>
      <c r="AD152" s="18"/>
      <c r="AE152" s="18"/>
      <c r="AF152" s="18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8">
        <v>625</v>
      </c>
      <c r="AR152" s="18"/>
      <c r="AS152" s="18"/>
      <c r="AT152" s="18"/>
      <c r="AU152" s="18"/>
      <c r="AV152" s="18">
        <v>625</v>
      </c>
      <c r="AW152" s="18"/>
      <c r="AX152" s="18"/>
      <c r="AY152" s="18"/>
      <c r="AZ152" s="18"/>
      <c r="BA152" s="15" t="s">
        <v>179</v>
      </c>
    </row>
    <row r="153" spans="1:53" ht="28.5" customHeight="1">
      <c r="A153" s="24" t="s">
        <v>223</v>
      </c>
      <c r="B153" s="30" t="s">
        <v>211</v>
      </c>
      <c r="C153" s="33" t="s">
        <v>171</v>
      </c>
      <c r="D153" s="33" t="s">
        <v>20</v>
      </c>
      <c r="E153" s="16" t="s">
        <v>178</v>
      </c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 t="s">
        <v>34</v>
      </c>
      <c r="U153" s="16"/>
      <c r="V153" s="17"/>
      <c r="W153" s="17"/>
      <c r="X153" s="17"/>
      <c r="Y153" s="17"/>
      <c r="Z153" s="15"/>
      <c r="AA153" s="18">
        <v>10</v>
      </c>
      <c r="AB153" s="18">
        <v>0</v>
      </c>
      <c r="AC153" s="18"/>
      <c r="AD153" s="18"/>
      <c r="AE153" s="18"/>
      <c r="AF153" s="18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8"/>
      <c r="AR153" s="18"/>
      <c r="AS153" s="18"/>
      <c r="AT153" s="18"/>
      <c r="AU153" s="18"/>
      <c r="AV153" s="18"/>
      <c r="AW153" s="18"/>
      <c r="AX153" s="18"/>
      <c r="AY153" s="18"/>
      <c r="AZ153" s="18"/>
      <c r="BA153" s="15"/>
    </row>
    <row r="154" spans="1:53" ht="63">
      <c r="A154" s="10" t="s">
        <v>180</v>
      </c>
      <c r="B154" s="30" t="s">
        <v>211</v>
      </c>
      <c r="C154" s="30" t="s">
        <v>171</v>
      </c>
      <c r="D154" s="30" t="s">
        <v>20</v>
      </c>
      <c r="E154" s="30" t="s">
        <v>181</v>
      </c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55"/>
      <c r="W154" s="55"/>
      <c r="X154" s="55"/>
      <c r="Y154" s="55"/>
      <c r="Z154" s="23" t="s">
        <v>180</v>
      </c>
      <c r="AA154" s="27">
        <f>AA155</f>
        <v>3234.4</v>
      </c>
      <c r="AB154" s="27">
        <f>AB155</f>
        <v>310</v>
      </c>
      <c r="AC154" s="13"/>
      <c r="AD154" s="13">
        <v>872.6</v>
      </c>
      <c r="AE154" s="13"/>
      <c r="AF154" s="13">
        <v>872.6</v>
      </c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0" t="s">
        <v>180</v>
      </c>
    </row>
    <row r="155" spans="1:53" ht="78.75">
      <c r="A155" s="15" t="s">
        <v>182</v>
      </c>
      <c r="B155" s="30" t="s">
        <v>211</v>
      </c>
      <c r="C155" s="33" t="s">
        <v>171</v>
      </c>
      <c r="D155" s="33" t="s">
        <v>20</v>
      </c>
      <c r="E155" s="30" t="s">
        <v>181</v>
      </c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 t="s">
        <v>166</v>
      </c>
      <c r="U155" s="33"/>
      <c r="V155" s="34"/>
      <c r="W155" s="34"/>
      <c r="X155" s="34"/>
      <c r="Y155" s="34"/>
      <c r="Z155" s="24" t="s">
        <v>182</v>
      </c>
      <c r="AA155" s="28">
        <v>3234.4</v>
      </c>
      <c r="AB155" s="28">
        <v>310</v>
      </c>
      <c r="AC155" s="18"/>
      <c r="AD155" s="18">
        <v>872.6</v>
      </c>
      <c r="AE155" s="18"/>
      <c r="AF155" s="18">
        <v>872.6</v>
      </c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8"/>
      <c r="AR155" s="18"/>
      <c r="AS155" s="18"/>
      <c r="AT155" s="18"/>
      <c r="AU155" s="18"/>
      <c r="AV155" s="18"/>
      <c r="AW155" s="18"/>
      <c r="AX155" s="18"/>
      <c r="AY155" s="18"/>
      <c r="AZ155" s="18"/>
      <c r="BA155" s="15" t="s">
        <v>182</v>
      </c>
    </row>
    <row r="156" spans="1:53" ht="47.25">
      <c r="A156" s="24" t="s">
        <v>197</v>
      </c>
      <c r="B156" s="30" t="s">
        <v>211</v>
      </c>
      <c r="C156" s="33" t="s">
        <v>171</v>
      </c>
      <c r="D156" s="33" t="s">
        <v>20</v>
      </c>
      <c r="E156" s="33" t="s">
        <v>246</v>
      </c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34"/>
      <c r="Y156" s="34"/>
      <c r="Z156" s="24"/>
      <c r="AA156" s="28">
        <f>AA157</f>
        <v>157.9</v>
      </c>
      <c r="AB156" s="28">
        <f>AB157</f>
        <v>0</v>
      </c>
      <c r="AC156" s="18"/>
      <c r="AD156" s="18"/>
      <c r="AE156" s="18"/>
      <c r="AF156" s="18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5"/>
    </row>
    <row r="157" spans="1:53" ht="47.25">
      <c r="A157" s="24" t="s">
        <v>214</v>
      </c>
      <c r="B157" s="30" t="s">
        <v>211</v>
      </c>
      <c r="C157" s="33" t="s">
        <v>171</v>
      </c>
      <c r="D157" s="33" t="s">
        <v>20</v>
      </c>
      <c r="E157" s="33" t="s">
        <v>246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 t="s">
        <v>27</v>
      </c>
      <c r="U157" s="33"/>
      <c r="V157" s="34"/>
      <c r="W157" s="34"/>
      <c r="X157" s="34"/>
      <c r="Y157" s="34"/>
      <c r="Z157" s="24"/>
      <c r="AA157" s="28">
        <v>157.9</v>
      </c>
      <c r="AB157" s="28">
        <v>0</v>
      </c>
      <c r="AC157" s="18"/>
      <c r="AD157" s="18"/>
      <c r="AE157" s="18"/>
      <c r="AF157" s="18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8"/>
      <c r="AR157" s="18"/>
      <c r="AS157" s="18"/>
      <c r="AT157" s="18"/>
      <c r="AU157" s="18"/>
      <c r="AV157" s="18"/>
      <c r="AW157" s="18"/>
      <c r="AX157" s="18"/>
      <c r="AY157" s="18"/>
      <c r="AZ157" s="18"/>
      <c r="BA157" s="15"/>
    </row>
    <row r="158" spans="1:53" ht="31.5">
      <c r="A158" s="10" t="s">
        <v>173</v>
      </c>
      <c r="B158" s="30" t="s">
        <v>211</v>
      </c>
      <c r="C158" s="30" t="s">
        <v>171</v>
      </c>
      <c r="D158" s="30" t="s">
        <v>20</v>
      </c>
      <c r="E158" s="30" t="s">
        <v>183</v>
      </c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55"/>
      <c r="W158" s="55"/>
      <c r="X158" s="55"/>
      <c r="Y158" s="55"/>
      <c r="Z158" s="23" t="s">
        <v>173</v>
      </c>
      <c r="AA158" s="27">
        <f>AA159+AA160</f>
        <v>829.8</v>
      </c>
      <c r="AB158" s="13">
        <f>AB159+AB160</f>
        <v>151</v>
      </c>
      <c r="AC158" s="13"/>
      <c r="AD158" s="13"/>
      <c r="AE158" s="13"/>
      <c r="AF158" s="13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3">
        <v>828.7</v>
      </c>
      <c r="AR158" s="13"/>
      <c r="AS158" s="13"/>
      <c r="AT158" s="13"/>
      <c r="AU158" s="13"/>
      <c r="AV158" s="13">
        <v>828.7</v>
      </c>
      <c r="AW158" s="13"/>
      <c r="AX158" s="13"/>
      <c r="AY158" s="13"/>
      <c r="AZ158" s="13"/>
      <c r="BA158" s="10" t="s">
        <v>173</v>
      </c>
    </row>
    <row r="159" spans="1:53" ht="68.45" customHeight="1">
      <c r="A159" s="15" t="s">
        <v>175</v>
      </c>
      <c r="B159" s="30" t="s">
        <v>211</v>
      </c>
      <c r="C159" s="33" t="s">
        <v>171</v>
      </c>
      <c r="D159" s="33" t="s">
        <v>20</v>
      </c>
      <c r="E159" s="30" t="s">
        <v>183</v>
      </c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 t="s">
        <v>166</v>
      </c>
      <c r="U159" s="33"/>
      <c r="V159" s="34"/>
      <c r="W159" s="34"/>
      <c r="X159" s="34"/>
      <c r="Y159" s="34"/>
      <c r="Z159" s="24" t="s">
        <v>175</v>
      </c>
      <c r="AA159" s="28">
        <v>579.79999999999995</v>
      </c>
      <c r="AB159" s="18">
        <v>116.3</v>
      </c>
      <c r="AC159" s="18"/>
      <c r="AD159" s="18"/>
      <c r="AE159" s="18"/>
      <c r="AF159" s="18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8">
        <v>549.79999999999995</v>
      </c>
      <c r="AR159" s="18"/>
      <c r="AS159" s="18"/>
      <c r="AT159" s="18"/>
      <c r="AU159" s="18"/>
      <c r="AV159" s="18">
        <v>549.79999999999995</v>
      </c>
      <c r="AW159" s="18"/>
      <c r="AX159" s="18"/>
      <c r="AY159" s="18"/>
      <c r="AZ159" s="18"/>
      <c r="BA159" s="15" t="s">
        <v>175</v>
      </c>
    </row>
    <row r="160" spans="1:53" ht="78.75">
      <c r="A160" s="15" t="s">
        <v>176</v>
      </c>
      <c r="B160" s="30" t="s">
        <v>211</v>
      </c>
      <c r="C160" s="16" t="s">
        <v>171</v>
      </c>
      <c r="D160" s="16" t="s">
        <v>20</v>
      </c>
      <c r="E160" s="16" t="s">
        <v>183</v>
      </c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 t="s">
        <v>27</v>
      </c>
      <c r="U160" s="16"/>
      <c r="V160" s="17"/>
      <c r="W160" s="17"/>
      <c r="X160" s="17"/>
      <c r="Y160" s="17"/>
      <c r="Z160" s="15" t="s">
        <v>176</v>
      </c>
      <c r="AA160" s="18">
        <v>250</v>
      </c>
      <c r="AB160" s="18">
        <v>34.700000000000003</v>
      </c>
      <c r="AC160" s="18"/>
      <c r="AD160" s="18"/>
      <c r="AE160" s="18"/>
      <c r="AF160" s="18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8">
        <v>278.89999999999998</v>
      </c>
      <c r="AR160" s="18"/>
      <c r="AS160" s="18"/>
      <c r="AT160" s="18"/>
      <c r="AU160" s="18"/>
      <c r="AV160" s="18">
        <v>278.89999999999998</v>
      </c>
      <c r="AW160" s="18"/>
      <c r="AX160" s="18"/>
      <c r="AY160" s="18"/>
      <c r="AZ160" s="18"/>
      <c r="BA160" s="15" t="s">
        <v>176</v>
      </c>
    </row>
    <row r="161" spans="1:53" ht="63">
      <c r="A161" s="10" t="s">
        <v>180</v>
      </c>
      <c r="B161" s="30" t="s">
        <v>211</v>
      </c>
      <c r="C161" s="11" t="s">
        <v>171</v>
      </c>
      <c r="D161" s="11" t="s">
        <v>20</v>
      </c>
      <c r="E161" s="16" t="s">
        <v>184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2"/>
      <c r="W161" s="12"/>
      <c r="X161" s="12"/>
      <c r="Y161" s="12"/>
      <c r="Z161" s="10" t="s">
        <v>180</v>
      </c>
      <c r="AA161" s="13">
        <f>AA162</f>
        <v>521</v>
      </c>
      <c r="AB161" s="13">
        <f>AB162</f>
        <v>107.9</v>
      </c>
      <c r="AC161" s="13"/>
      <c r="AD161" s="13">
        <v>174.5</v>
      </c>
      <c r="AE161" s="13"/>
      <c r="AF161" s="13">
        <v>174.5</v>
      </c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0" t="s">
        <v>180</v>
      </c>
    </row>
    <row r="162" spans="1:53" ht="78.75">
      <c r="A162" s="15" t="s">
        <v>182</v>
      </c>
      <c r="B162" s="30" t="s">
        <v>211</v>
      </c>
      <c r="C162" s="16" t="s">
        <v>171</v>
      </c>
      <c r="D162" s="16" t="s">
        <v>20</v>
      </c>
      <c r="E162" s="16" t="s">
        <v>184</v>
      </c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 t="s">
        <v>166</v>
      </c>
      <c r="U162" s="16"/>
      <c r="V162" s="17"/>
      <c r="W162" s="17"/>
      <c r="X162" s="17"/>
      <c r="Y162" s="17"/>
      <c r="Z162" s="15" t="s">
        <v>182</v>
      </c>
      <c r="AA162" s="18">
        <v>521</v>
      </c>
      <c r="AB162" s="18">
        <v>107.9</v>
      </c>
      <c r="AC162" s="18"/>
      <c r="AD162" s="18">
        <v>174.5</v>
      </c>
      <c r="AE162" s="18"/>
      <c r="AF162" s="18">
        <v>174.5</v>
      </c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8"/>
      <c r="AR162" s="18"/>
      <c r="AS162" s="18"/>
      <c r="AT162" s="18"/>
      <c r="AU162" s="18"/>
      <c r="AV162" s="18"/>
      <c r="AW162" s="18"/>
      <c r="AX162" s="18"/>
      <c r="AY162" s="18"/>
      <c r="AZ162" s="18"/>
      <c r="BA162" s="15" t="s">
        <v>182</v>
      </c>
    </row>
    <row r="163" spans="1:53" ht="45" customHeight="1">
      <c r="A163" s="24" t="s">
        <v>197</v>
      </c>
      <c r="B163" s="30" t="s">
        <v>211</v>
      </c>
      <c r="C163" s="33" t="s">
        <v>171</v>
      </c>
      <c r="D163" s="33" t="s">
        <v>20</v>
      </c>
      <c r="E163" s="33" t="s">
        <v>224</v>
      </c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34"/>
      <c r="Y163" s="34"/>
      <c r="Z163" s="24"/>
      <c r="AA163" s="28">
        <f>AA164</f>
        <v>0</v>
      </c>
      <c r="AB163" s="28">
        <f>AB164</f>
        <v>0</v>
      </c>
      <c r="AC163" s="18"/>
      <c r="AD163" s="18"/>
      <c r="AE163" s="18"/>
      <c r="AF163" s="18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8"/>
      <c r="AR163" s="18"/>
      <c r="AS163" s="18"/>
      <c r="AT163" s="18"/>
      <c r="AU163" s="18"/>
      <c r="AV163" s="18"/>
      <c r="AW163" s="18"/>
      <c r="AX163" s="18"/>
      <c r="AY163" s="18"/>
      <c r="AZ163" s="18"/>
      <c r="BA163" s="15"/>
    </row>
    <row r="164" spans="1:53" ht="47.25">
      <c r="A164" s="24" t="s">
        <v>214</v>
      </c>
      <c r="B164" s="30" t="s">
        <v>211</v>
      </c>
      <c r="C164" s="33" t="s">
        <v>171</v>
      </c>
      <c r="D164" s="33" t="s">
        <v>20</v>
      </c>
      <c r="E164" s="33" t="s">
        <v>224</v>
      </c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 t="s">
        <v>27</v>
      </c>
      <c r="U164" s="33"/>
      <c r="V164" s="34"/>
      <c r="W164" s="34"/>
      <c r="X164" s="34"/>
      <c r="Y164" s="34"/>
      <c r="Z164" s="24"/>
      <c r="AA164" s="28">
        <v>0</v>
      </c>
      <c r="AB164" s="28">
        <v>0</v>
      </c>
      <c r="AC164" s="18"/>
      <c r="AD164" s="18"/>
      <c r="AE164" s="18"/>
      <c r="AF164" s="18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8"/>
      <c r="AR164" s="18"/>
      <c r="AS164" s="18"/>
      <c r="AT164" s="18"/>
      <c r="AU164" s="18"/>
      <c r="AV164" s="18"/>
      <c r="AW164" s="18"/>
      <c r="AX164" s="18"/>
      <c r="AY164" s="18"/>
      <c r="AZ164" s="18"/>
      <c r="BA164" s="15"/>
    </row>
    <row r="165" spans="1:53" ht="31.5">
      <c r="A165" s="45" t="s">
        <v>247</v>
      </c>
      <c r="B165" s="46" t="s">
        <v>211</v>
      </c>
      <c r="C165" s="47" t="s">
        <v>171</v>
      </c>
      <c r="D165" s="47" t="s">
        <v>20</v>
      </c>
      <c r="E165" s="46" t="s">
        <v>248</v>
      </c>
      <c r="F165" s="47" t="s">
        <v>249</v>
      </c>
      <c r="G165" s="47" t="s">
        <v>250</v>
      </c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8"/>
      <c r="W165" s="48"/>
      <c r="X165" s="48"/>
      <c r="Y165" s="48"/>
      <c r="Z165" s="45"/>
      <c r="AA165" s="49">
        <f>AA166</f>
        <v>510.8</v>
      </c>
      <c r="AB165" s="49">
        <f>AB166</f>
        <v>0</v>
      </c>
      <c r="AC165" s="18"/>
      <c r="AD165" s="18"/>
      <c r="AE165" s="18"/>
      <c r="AF165" s="18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5"/>
    </row>
    <row r="166" spans="1:53" ht="63">
      <c r="A166" s="45" t="s">
        <v>251</v>
      </c>
      <c r="B166" s="46" t="s">
        <v>211</v>
      </c>
      <c r="C166" s="47" t="s">
        <v>171</v>
      </c>
      <c r="D166" s="47" t="s">
        <v>20</v>
      </c>
      <c r="E166" s="46" t="s">
        <v>248</v>
      </c>
      <c r="F166" s="47" t="s">
        <v>249</v>
      </c>
      <c r="G166" s="47" t="s">
        <v>250</v>
      </c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 t="s">
        <v>252</v>
      </c>
      <c r="U166" s="47"/>
      <c r="V166" s="48"/>
      <c r="W166" s="48"/>
      <c r="X166" s="48"/>
      <c r="Y166" s="48"/>
      <c r="Z166" s="45"/>
      <c r="AA166" s="49">
        <v>510.8</v>
      </c>
      <c r="AB166" s="49">
        <v>0</v>
      </c>
      <c r="AC166" s="18"/>
      <c r="AD166" s="18"/>
      <c r="AE166" s="18"/>
      <c r="AF166" s="18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5"/>
    </row>
    <row r="167" spans="1:53" ht="31.5">
      <c r="A167" s="45" t="s">
        <v>253</v>
      </c>
      <c r="B167" s="46" t="s">
        <v>211</v>
      </c>
      <c r="C167" s="47" t="s">
        <v>171</v>
      </c>
      <c r="D167" s="47" t="s">
        <v>20</v>
      </c>
      <c r="E167" s="46" t="s">
        <v>254</v>
      </c>
      <c r="F167" s="47" t="s">
        <v>255</v>
      </c>
      <c r="G167" s="47" t="s">
        <v>250</v>
      </c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8"/>
      <c r="W167" s="48"/>
      <c r="X167" s="48"/>
      <c r="Y167" s="48"/>
      <c r="Z167" s="45"/>
      <c r="AA167" s="49">
        <f>AA168</f>
        <v>33378.9</v>
      </c>
      <c r="AB167" s="49">
        <f>AB168</f>
        <v>0</v>
      </c>
      <c r="AC167" s="18"/>
      <c r="AD167" s="18"/>
      <c r="AE167" s="18"/>
      <c r="AF167" s="18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5"/>
    </row>
    <row r="168" spans="1:53" ht="63">
      <c r="A168" s="45" t="s">
        <v>251</v>
      </c>
      <c r="B168" s="46" t="s">
        <v>211</v>
      </c>
      <c r="C168" s="47" t="s">
        <v>171</v>
      </c>
      <c r="D168" s="47" t="s">
        <v>20</v>
      </c>
      <c r="E168" s="46" t="s">
        <v>254</v>
      </c>
      <c r="F168" s="47" t="s">
        <v>255</v>
      </c>
      <c r="G168" s="47" t="s">
        <v>250</v>
      </c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 t="s">
        <v>252</v>
      </c>
      <c r="U168" s="47"/>
      <c r="V168" s="48"/>
      <c r="W168" s="48"/>
      <c r="X168" s="48"/>
      <c r="Y168" s="48"/>
      <c r="Z168" s="45"/>
      <c r="AA168" s="49">
        <v>33378.9</v>
      </c>
      <c r="AB168" s="49">
        <v>0</v>
      </c>
      <c r="AC168" s="18"/>
      <c r="AD168" s="18"/>
      <c r="AE168" s="18"/>
      <c r="AF168" s="18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5"/>
    </row>
    <row r="169" spans="1:53" ht="47.25" customHeight="1">
      <c r="A169" s="36" t="s">
        <v>225</v>
      </c>
      <c r="B169" s="35" t="s">
        <v>211</v>
      </c>
      <c r="C169" s="35" t="s">
        <v>171</v>
      </c>
      <c r="D169" s="35" t="s">
        <v>23</v>
      </c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34"/>
      <c r="Y169" s="34"/>
      <c r="Z169" s="24"/>
      <c r="AA169" s="37">
        <f>AA170</f>
        <v>100</v>
      </c>
      <c r="AB169" s="37">
        <f>AB170</f>
        <v>0</v>
      </c>
      <c r="AC169" s="18"/>
      <c r="AD169" s="18"/>
      <c r="AE169" s="18"/>
      <c r="AF169" s="18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5"/>
    </row>
    <row r="170" spans="1:53" ht="47.25" customHeight="1">
      <c r="A170" s="24" t="s">
        <v>177</v>
      </c>
      <c r="B170" s="30" t="s">
        <v>211</v>
      </c>
      <c r="C170" s="33" t="s">
        <v>171</v>
      </c>
      <c r="D170" s="33" t="s">
        <v>23</v>
      </c>
      <c r="E170" s="33" t="s">
        <v>178</v>
      </c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34"/>
      <c r="Z170" s="24"/>
      <c r="AA170" s="28">
        <f>AA171</f>
        <v>100</v>
      </c>
      <c r="AB170" s="28">
        <f>AB171</f>
        <v>0</v>
      </c>
      <c r="AC170" s="18"/>
      <c r="AD170" s="18"/>
      <c r="AE170" s="18"/>
      <c r="AF170" s="18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5"/>
    </row>
    <row r="171" spans="1:53" ht="47.25">
      <c r="A171" s="24" t="s">
        <v>214</v>
      </c>
      <c r="B171" s="30" t="s">
        <v>211</v>
      </c>
      <c r="C171" s="33" t="s">
        <v>171</v>
      </c>
      <c r="D171" s="33" t="s">
        <v>23</v>
      </c>
      <c r="E171" s="33" t="s">
        <v>178</v>
      </c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 t="s">
        <v>27</v>
      </c>
      <c r="U171" s="33"/>
      <c r="V171" s="34"/>
      <c r="W171" s="34"/>
      <c r="X171" s="34"/>
      <c r="Y171" s="34"/>
      <c r="Z171" s="24"/>
      <c r="AA171" s="28">
        <v>100</v>
      </c>
      <c r="AB171" s="28">
        <v>0</v>
      </c>
      <c r="AC171" s="18"/>
      <c r="AD171" s="18"/>
      <c r="AE171" s="18"/>
      <c r="AF171" s="18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5"/>
    </row>
    <row r="172" spans="1:53" ht="17.100000000000001" customHeight="1">
      <c r="A172" s="9" t="s">
        <v>185</v>
      </c>
      <c r="B172" s="35" t="s">
        <v>211</v>
      </c>
      <c r="C172" s="4" t="s">
        <v>94</v>
      </c>
      <c r="D172" s="4" t="s">
        <v>21</v>
      </c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6"/>
      <c r="W172" s="6"/>
      <c r="X172" s="6"/>
      <c r="Y172" s="6"/>
      <c r="Z172" s="9" t="s">
        <v>185</v>
      </c>
      <c r="AA172" s="7">
        <f>AA173</f>
        <v>960</v>
      </c>
      <c r="AB172" s="7">
        <f t="shared" ref="AA172:AB174" si="1">AB173</f>
        <v>152.57</v>
      </c>
      <c r="AC172" s="7"/>
      <c r="AD172" s="7"/>
      <c r="AE172" s="7"/>
      <c r="AF172" s="7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7">
        <v>274.89999999999998</v>
      </c>
      <c r="AR172" s="7"/>
      <c r="AS172" s="7"/>
      <c r="AT172" s="7"/>
      <c r="AU172" s="7"/>
      <c r="AV172" s="7"/>
      <c r="AW172" s="7"/>
      <c r="AX172" s="7"/>
      <c r="AY172" s="7"/>
      <c r="AZ172" s="7"/>
      <c r="BA172" s="9" t="s">
        <v>185</v>
      </c>
    </row>
    <row r="173" spans="1:53" ht="17.100000000000001" customHeight="1">
      <c r="A173" s="9" t="s">
        <v>186</v>
      </c>
      <c r="B173" s="35" t="s">
        <v>211</v>
      </c>
      <c r="C173" s="4" t="s">
        <v>94</v>
      </c>
      <c r="D173" s="4" t="s">
        <v>20</v>
      </c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6"/>
      <c r="W173" s="6"/>
      <c r="X173" s="6"/>
      <c r="Y173" s="6"/>
      <c r="Z173" s="9" t="s">
        <v>186</v>
      </c>
      <c r="AA173" s="7">
        <f t="shared" si="1"/>
        <v>960</v>
      </c>
      <c r="AB173" s="7">
        <f t="shared" si="1"/>
        <v>152.57</v>
      </c>
      <c r="AC173" s="7"/>
      <c r="AD173" s="7"/>
      <c r="AE173" s="7"/>
      <c r="AF173" s="7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7">
        <v>274.89999999999998</v>
      </c>
      <c r="AR173" s="7"/>
      <c r="AS173" s="7"/>
      <c r="AT173" s="7"/>
      <c r="AU173" s="7"/>
      <c r="AV173" s="7"/>
      <c r="AW173" s="7"/>
      <c r="AX173" s="7"/>
      <c r="AY173" s="7"/>
      <c r="AZ173" s="7"/>
      <c r="BA173" s="9" t="s">
        <v>186</v>
      </c>
    </row>
    <row r="174" spans="1:53" ht="51.4" customHeight="1">
      <c r="A174" s="10" t="s">
        <v>187</v>
      </c>
      <c r="B174" s="30" t="s">
        <v>211</v>
      </c>
      <c r="C174" s="11" t="s">
        <v>94</v>
      </c>
      <c r="D174" s="11" t="s">
        <v>20</v>
      </c>
      <c r="E174" s="16" t="s">
        <v>188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2"/>
      <c r="W174" s="12"/>
      <c r="X174" s="12"/>
      <c r="Y174" s="12"/>
      <c r="Z174" s="10" t="s">
        <v>187</v>
      </c>
      <c r="AA174" s="13">
        <f t="shared" si="1"/>
        <v>960</v>
      </c>
      <c r="AB174" s="13">
        <f t="shared" si="1"/>
        <v>152.57</v>
      </c>
      <c r="AC174" s="13"/>
      <c r="AD174" s="13"/>
      <c r="AE174" s="13"/>
      <c r="AF174" s="13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3">
        <v>274.89999999999998</v>
      </c>
      <c r="AR174" s="13"/>
      <c r="AS174" s="13"/>
      <c r="AT174" s="13"/>
      <c r="AU174" s="13"/>
      <c r="AV174" s="13"/>
      <c r="AW174" s="13"/>
      <c r="AX174" s="13"/>
      <c r="AY174" s="13"/>
      <c r="AZ174" s="13"/>
      <c r="BA174" s="10" t="s">
        <v>187</v>
      </c>
    </row>
    <row r="175" spans="1:53" ht="78.75">
      <c r="A175" s="15" t="s">
        <v>189</v>
      </c>
      <c r="B175" s="30" t="s">
        <v>211</v>
      </c>
      <c r="C175" s="16" t="s">
        <v>94</v>
      </c>
      <c r="D175" s="16" t="s">
        <v>20</v>
      </c>
      <c r="E175" s="11" t="s">
        <v>188</v>
      </c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 t="s">
        <v>190</v>
      </c>
      <c r="U175" s="16"/>
      <c r="V175" s="17"/>
      <c r="W175" s="17"/>
      <c r="X175" s="17"/>
      <c r="Y175" s="17"/>
      <c r="Z175" s="15" t="s">
        <v>189</v>
      </c>
      <c r="AA175" s="18">
        <v>960</v>
      </c>
      <c r="AB175" s="18">
        <v>152.57</v>
      </c>
      <c r="AC175" s="18"/>
      <c r="AD175" s="18"/>
      <c r="AE175" s="18"/>
      <c r="AF175" s="18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8">
        <v>274.89999999999998</v>
      </c>
      <c r="AR175" s="18"/>
      <c r="AS175" s="18"/>
      <c r="AT175" s="18"/>
      <c r="AU175" s="18"/>
      <c r="AV175" s="18"/>
      <c r="AW175" s="18"/>
      <c r="AX175" s="18"/>
      <c r="AY175" s="18"/>
      <c r="AZ175" s="18"/>
      <c r="BA175" s="15" t="s">
        <v>189</v>
      </c>
    </row>
    <row r="176" spans="1:53" ht="17.100000000000001" customHeight="1">
      <c r="A176" s="9" t="s">
        <v>191</v>
      </c>
      <c r="B176" s="35" t="s">
        <v>226</v>
      </c>
      <c r="C176" s="4" t="s">
        <v>63</v>
      </c>
      <c r="D176" s="4" t="s">
        <v>21</v>
      </c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6"/>
      <c r="W176" s="6"/>
      <c r="X176" s="6"/>
      <c r="Y176" s="6"/>
      <c r="Z176" s="9" t="s">
        <v>191</v>
      </c>
      <c r="AA176" s="7">
        <f>AA177</f>
        <v>2185.83</v>
      </c>
      <c r="AB176" s="7">
        <f>AB177</f>
        <v>468</v>
      </c>
      <c r="AC176" s="7"/>
      <c r="AD176" s="7">
        <v>457.2</v>
      </c>
      <c r="AE176" s="7"/>
      <c r="AF176" s="7">
        <v>24.1</v>
      </c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7">
        <v>2482</v>
      </c>
      <c r="AR176" s="7"/>
      <c r="AS176" s="7"/>
      <c r="AT176" s="7"/>
      <c r="AU176" s="7"/>
      <c r="AV176" s="7">
        <v>2482</v>
      </c>
      <c r="AW176" s="7"/>
      <c r="AX176" s="7"/>
      <c r="AY176" s="7"/>
      <c r="AZ176" s="7"/>
      <c r="BA176" s="9" t="s">
        <v>191</v>
      </c>
    </row>
    <row r="177" spans="1:53" ht="17.100000000000001" customHeight="1">
      <c r="A177" s="9" t="s">
        <v>192</v>
      </c>
      <c r="B177" s="35" t="s">
        <v>211</v>
      </c>
      <c r="C177" s="4" t="s">
        <v>63</v>
      </c>
      <c r="D177" s="4" t="s">
        <v>20</v>
      </c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6"/>
      <c r="W177" s="6"/>
      <c r="X177" s="6"/>
      <c r="Y177" s="6"/>
      <c r="Z177" s="9" t="s">
        <v>192</v>
      </c>
      <c r="AA177" s="7">
        <f>AA178+AA181+AA183</f>
        <v>2185.83</v>
      </c>
      <c r="AB177" s="7">
        <f>AB178+AB181+AB183</f>
        <v>468</v>
      </c>
      <c r="AC177" s="7"/>
      <c r="AD177" s="7">
        <v>457.2</v>
      </c>
      <c r="AE177" s="7"/>
      <c r="AF177" s="7">
        <v>24.1</v>
      </c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7">
        <v>2482</v>
      </c>
      <c r="AR177" s="7"/>
      <c r="AS177" s="7"/>
      <c r="AT177" s="7"/>
      <c r="AU177" s="7"/>
      <c r="AV177" s="7">
        <v>2482</v>
      </c>
      <c r="AW177" s="7"/>
      <c r="AX177" s="7"/>
      <c r="AY177" s="7"/>
      <c r="AZ177" s="7"/>
      <c r="BA177" s="9" t="s">
        <v>192</v>
      </c>
    </row>
    <row r="178" spans="1:53" ht="31.5">
      <c r="A178" s="10" t="s">
        <v>173</v>
      </c>
      <c r="B178" s="30" t="s">
        <v>211</v>
      </c>
      <c r="C178" s="11" t="s">
        <v>63</v>
      </c>
      <c r="D178" s="11" t="s">
        <v>20</v>
      </c>
      <c r="E178" s="16" t="s">
        <v>193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2"/>
      <c r="W178" s="12"/>
      <c r="X178" s="12"/>
      <c r="Y178" s="12"/>
      <c r="Z178" s="10" t="s">
        <v>173</v>
      </c>
      <c r="AA178" s="13">
        <f>AA179+AA180</f>
        <v>2025.83</v>
      </c>
      <c r="AB178" s="13">
        <f>AB179+AB180</f>
        <v>445.2</v>
      </c>
      <c r="AC178" s="13"/>
      <c r="AD178" s="13"/>
      <c r="AE178" s="13"/>
      <c r="AF178" s="13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3">
        <v>2482</v>
      </c>
      <c r="AR178" s="13"/>
      <c r="AS178" s="13"/>
      <c r="AT178" s="13"/>
      <c r="AU178" s="13"/>
      <c r="AV178" s="13">
        <v>2482</v>
      </c>
      <c r="AW178" s="13"/>
      <c r="AX178" s="13"/>
      <c r="AY178" s="13"/>
      <c r="AZ178" s="13"/>
      <c r="BA178" s="10" t="s">
        <v>173</v>
      </c>
    </row>
    <row r="179" spans="1:53" ht="68.45" customHeight="1">
      <c r="A179" s="15" t="s">
        <v>175</v>
      </c>
      <c r="B179" s="30" t="s">
        <v>211</v>
      </c>
      <c r="C179" s="16" t="s">
        <v>63</v>
      </c>
      <c r="D179" s="16" t="s">
        <v>20</v>
      </c>
      <c r="E179" s="11" t="s">
        <v>193</v>
      </c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 t="s">
        <v>166</v>
      </c>
      <c r="U179" s="16"/>
      <c r="V179" s="17"/>
      <c r="W179" s="17"/>
      <c r="X179" s="17"/>
      <c r="Y179" s="17"/>
      <c r="Z179" s="15" t="s">
        <v>175</v>
      </c>
      <c r="AA179" s="18">
        <v>1935.83</v>
      </c>
      <c r="AB179" s="18">
        <v>438.7</v>
      </c>
      <c r="AC179" s="18"/>
      <c r="AD179" s="18"/>
      <c r="AE179" s="18"/>
      <c r="AF179" s="18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8">
        <v>2482</v>
      </c>
      <c r="AR179" s="18"/>
      <c r="AS179" s="18"/>
      <c r="AT179" s="18"/>
      <c r="AU179" s="18"/>
      <c r="AV179" s="18">
        <v>2482</v>
      </c>
      <c r="AW179" s="18"/>
      <c r="AX179" s="18"/>
      <c r="AY179" s="18"/>
      <c r="AZ179" s="18"/>
      <c r="BA179" s="15" t="s">
        <v>175</v>
      </c>
    </row>
    <row r="180" spans="1:53" ht="78.75">
      <c r="A180" s="15" t="s">
        <v>176</v>
      </c>
      <c r="B180" s="30" t="s">
        <v>211</v>
      </c>
      <c r="C180" s="16" t="s">
        <v>63</v>
      </c>
      <c r="D180" s="16" t="s">
        <v>20</v>
      </c>
      <c r="E180" s="16" t="s">
        <v>193</v>
      </c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 t="s">
        <v>27</v>
      </c>
      <c r="U180" s="16"/>
      <c r="V180" s="17"/>
      <c r="W180" s="17"/>
      <c r="X180" s="17"/>
      <c r="Y180" s="17"/>
      <c r="Z180" s="15" t="s">
        <v>176</v>
      </c>
      <c r="AA180" s="18">
        <v>90</v>
      </c>
      <c r="AB180" s="18">
        <v>6.5</v>
      </c>
      <c r="AC180" s="18"/>
      <c r="AD180" s="18"/>
      <c r="AE180" s="18"/>
      <c r="AF180" s="18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8"/>
      <c r="AR180" s="18"/>
      <c r="AS180" s="18"/>
      <c r="AT180" s="18"/>
      <c r="AU180" s="18"/>
      <c r="AV180" s="18"/>
      <c r="AW180" s="18"/>
      <c r="AX180" s="18"/>
      <c r="AY180" s="18"/>
      <c r="AZ180" s="18"/>
      <c r="BA180" s="15" t="s">
        <v>176</v>
      </c>
    </row>
    <row r="181" spans="1:53" ht="31.5">
      <c r="A181" s="10" t="s">
        <v>194</v>
      </c>
      <c r="B181" s="30" t="s">
        <v>211</v>
      </c>
      <c r="C181" s="11" t="s">
        <v>63</v>
      </c>
      <c r="D181" s="11" t="s">
        <v>20</v>
      </c>
      <c r="E181" s="11" t="s">
        <v>195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2"/>
      <c r="W181" s="12"/>
      <c r="X181" s="12"/>
      <c r="Y181" s="12"/>
      <c r="Z181" s="10" t="s">
        <v>194</v>
      </c>
      <c r="AA181" s="13">
        <f>AA182</f>
        <v>160</v>
      </c>
      <c r="AB181" s="13">
        <f>AB182</f>
        <v>22.8</v>
      </c>
      <c r="AC181" s="13"/>
      <c r="AD181" s="13"/>
      <c r="AE181" s="13"/>
      <c r="AF181" s="13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0" t="s">
        <v>194</v>
      </c>
    </row>
    <row r="182" spans="1:53" ht="78.75">
      <c r="A182" s="15" t="s">
        <v>196</v>
      </c>
      <c r="B182" s="30" t="s">
        <v>211</v>
      </c>
      <c r="C182" s="16" t="s">
        <v>63</v>
      </c>
      <c r="D182" s="16" t="s">
        <v>20</v>
      </c>
      <c r="E182" s="11" t="s">
        <v>195</v>
      </c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 t="s">
        <v>27</v>
      </c>
      <c r="U182" s="16"/>
      <c r="V182" s="17"/>
      <c r="W182" s="17"/>
      <c r="X182" s="17"/>
      <c r="Y182" s="17"/>
      <c r="Z182" s="15" t="s">
        <v>196</v>
      </c>
      <c r="AA182" s="18">
        <v>160</v>
      </c>
      <c r="AB182" s="18">
        <v>22.8</v>
      </c>
      <c r="AC182" s="18"/>
      <c r="AD182" s="18"/>
      <c r="AE182" s="18"/>
      <c r="AF182" s="18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8"/>
      <c r="AR182" s="18"/>
      <c r="AS182" s="18"/>
      <c r="AT182" s="18"/>
      <c r="AU182" s="18"/>
      <c r="AV182" s="18"/>
      <c r="AW182" s="18"/>
      <c r="AX182" s="18"/>
      <c r="AY182" s="18"/>
      <c r="AZ182" s="18"/>
      <c r="BA182" s="15" t="s">
        <v>196</v>
      </c>
    </row>
    <row r="183" spans="1:53" ht="47.25">
      <c r="A183" s="10" t="s">
        <v>197</v>
      </c>
      <c r="B183" s="30" t="s">
        <v>211</v>
      </c>
      <c r="C183" s="11" t="s">
        <v>63</v>
      </c>
      <c r="D183" s="11" t="s">
        <v>20</v>
      </c>
      <c r="E183" s="11" t="s">
        <v>198</v>
      </c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2"/>
      <c r="W183" s="12"/>
      <c r="X183" s="12"/>
      <c r="Y183" s="12"/>
      <c r="Z183" s="10" t="s">
        <v>197</v>
      </c>
      <c r="AA183" s="13">
        <f>AA184</f>
        <v>0</v>
      </c>
      <c r="AB183" s="13">
        <f>AB184</f>
        <v>0</v>
      </c>
      <c r="AC183" s="13"/>
      <c r="AD183" s="13">
        <v>457.2</v>
      </c>
      <c r="AE183" s="13"/>
      <c r="AF183" s="13">
        <v>24.1</v>
      </c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0" t="s">
        <v>197</v>
      </c>
    </row>
    <row r="184" spans="1:53" ht="78.75">
      <c r="A184" s="15" t="s">
        <v>199</v>
      </c>
      <c r="B184" s="30" t="s">
        <v>211</v>
      </c>
      <c r="C184" s="16" t="s">
        <v>63</v>
      </c>
      <c r="D184" s="16" t="s">
        <v>20</v>
      </c>
      <c r="E184" s="16" t="s">
        <v>198</v>
      </c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 t="s">
        <v>27</v>
      </c>
      <c r="U184" s="16"/>
      <c r="V184" s="17"/>
      <c r="W184" s="17"/>
      <c r="X184" s="17"/>
      <c r="Y184" s="17"/>
      <c r="Z184" s="15" t="s">
        <v>199</v>
      </c>
      <c r="AA184" s="18">
        <v>0</v>
      </c>
      <c r="AB184" s="18">
        <v>0</v>
      </c>
      <c r="AC184" s="18"/>
      <c r="AD184" s="18">
        <v>457.2</v>
      </c>
      <c r="AE184" s="18"/>
      <c r="AF184" s="18">
        <v>24.1</v>
      </c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5" t="s">
        <v>199</v>
      </c>
    </row>
    <row r="185" spans="1:53" ht="15"/>
  </sheetData>
  <mergeCells count="41">
    <mergeCell ref="T1:AB3"/>
    <mergeCell ref="A10:A11"/>
    <mergeCell ref="Z10:Z11"/>
    <mergeCell ref="AL10:AL11"/>
    <mergeCell ref="AG10:AG11"/>
    <mergeCell ref="AB10:AB11"/>
    <mergeCell ref="AF10:AF11"/>
    <mergeCell ref="AC10:AC11"/>
    <mergeCell ref="T10:T11"/>
    <mergeCell ref="E10:S11"/>
    <mergeCell ref="AH10:AH11"/>
    <mergeCell ref="AI10:AI11"/>
    <mergeCell ref="AJ10:AJ11"/>
    <mergeCell ref="AK10:AK11"/>
    <mergeCell ref="B10:B11"/>
    <mergeCell ref="Y10:Y11"/>
    <mergeCell ref="AD10:AD11"/>
    <mergeCell ref="BA10:BA11"/>
    <mergeCell ref="AT10:AT11"/>
    <mergeCell ref="AW10:AW11"/>
    <mergeCell ref="AR10:AR11"/>
    <mergeCell ref="AO10:AO11"/>
    <mergeCell ref="AP10:AP11"/>
    <mergeCell ref="AM10:AM11"/>
    <mergeCell ref="AN10:AN11"/>
    <mergeCell ref="AA10:AA11"/>
    <mergeCell ref="A7:BA7"/>
    <mergeCell ref="D10:D11"/>
    <mergeCell ref="C10:C11"/>
    <mergeCell ref="AY10:AY11"/>
    <mergeCell ref="AX10:AX11"/>
    <mergeCell ref="AS10:AS11"/>
    <mergeCell ref="AZ10:AZ11"/>
    <mergeCell ref="AU10:AU11"/>
    <mergeCell ref="X10:X11"/>
    <mergeCell ref="AV10:AV11"/>
    <mergeCell ref="V10:V11"/>
    <mergeCell ref="AQ10:AQ11"/>
    <mergeCell ref="U10:U11"/>
    <mergeCell ref="W10:W11"/>
    <mergeCell ref="AE10:AE11"/>
  </mergeCells>
  <pageMargins left="0.98425196850393704" right="0.39370078740157483" top="0.78740157480314965" bottom="0.78740157480314965" header="0" footer="0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Buh1</cp:lastModifiedBy>
  <cp:lastPrinted>2022-10-19T09:29:09Z</cp:lastPrinted>
  <dcterms:created xsi:type="dcterms:W3CDTF">2021-11-12T07:13:26Z</dcterms:created>
  <dcterms:modified xsi:type="dcterms:W3CDTF">2023-04-27T14:00:20Z</dcterms:modified>
</cp:coreProperties>
</file>