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4740" windowWidth="23070" windowHeight="6405"/>
  </bookViews>
  <sheets>
    <sheet name="Бюджет" sheetId="3" r:id="rId1"/>
  </sheets>
  <definedNames>
    <definedName name="APPT" localSheetId="0">Бюджет!$C$13</definedName>
    <definedName name="FIO" localSheetId="0">Бюджет!#REF!</definedName>
    <definedName name="SIGN" localSheetId="0">Бюджет!$B$13:$G$15</definedName>
  </definedNames>
  <calcPr calcId="125725"/>
</workbook>
</file>

<file path=xl/calcChain.xml><?xml version="1.0" encoding="utf-8"?>
<calcChain xmlns="http://schemas.openxmlformats.org/spreadsheetml/2006/main">
  <c r="F93" i="3"/>
  <c r="F128"/>
  <c r="F127" s="1"/>
  <c r="F126" s="1"/>
  <c r="F122"/>
  <c r="F116"/>
  <c r="F110"/>
  <c r="F78"/>
  <c r="F81"/>
  <c r="F74"/>
  <c r="F63"/>
  <c r="F55"/>
  <c r="F109" l="1"/>
  <c r="F108" s="1"/>
  <c r="F62"/>
  <c r="F31"/>
  <c r="F11"/>
  <c r="F45" l="1"/>
  <c r="F16"/>
  <c r="F19"/>
  <c r="F43"/>
  <c r="F41"/>
  <c r="F33"/>
  <c r="F30" s="1"/>
  <c r="F8" l="1"/>
  <c r="F40"/>
  <c r="F7" l="1"/>
  <c r="F132" s="1"/>
</calcChain>
</file>

<file path=xl/sharedStrings.xml><?xml version="1.0" encoding="utf-8"?>
<sst xmlns="http://schemas.openxmlformats.org/spreadsheetml/2006/main" count="425" uniqueCount="168">
  <si>
    <t>тыс. руб.</t>
  </si>
  <si>
    <t>КФСР</t>
  </si>
  <si>
    <t>КЦСР</t>
  </si>
  <si>
    <t>КВР</t>
  </si>
  <si>
    <t>0100</t>
  </si>
  <si>
    <t>ОБЩЕГОСУДАРСТВЕННЫЕ ВОПРОСЫ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</si>
  <si>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</si>
  <si>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</si>
  <si>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Мероприятия по поддержке развития муниципальной службы в рамках муниципальной программы "Развитие муниципальной службы в муниципальном образовании"</t>
  </si>
  <si>
    <t>244</t>
  </si>
  <si>
    <t>Прочая закупка товаров, работ и услуг для обеспечения государственных (муниципальных) нужд</t>
  </si>
  <si>
    <t>Обеспечение деятельности муниципальных служащих администрации муниципального образования в рамках обеспечения деятельности органов местного самоуправления и непрограммных расходов</t>
  </si>
  <si>
    <t>121</t>
  </si>
  <si>
    <t>Фонд оплаты труда государственных (муниципальных) органов и взносы по обязательному социальному страхованию</t>
  </si>
  <si>
    <t>122</t>
  </si>
  <si>
    <t>Иные выплаты персоналу государственных (муниципальных) органов, за исключением фонда оплаты труда</t>
  </si>
  <si>
    <t>Обеспечение деятельности немуниципальных служащих администрации муниципального образования в рамках обеспечения деятельности органов местного самоуправления и непрограммных расходов</t>
  </si>
  <si>
    <t>Обеспечение деятельности Главы администрации муниципального образования в рамках обеспечения деятельности органов местного самоуправления и непрограммных расходов</t>
  </si>
  <si>
    <t>Иные межбюджетные трансферты на исполнение полномочий поселений в части пользования и распоряжения имуществом, находящимся в муниципальной собственности в рамках обеспечения деятельности органов местного самоуправления и непрограммных расходов</t>
  </si>
  <si>
    <t>540</t>
  </si>
  <si>
    <t>Иные межбюджетные трансферты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</si>
  <si>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 в рамках обеспечения деятельности органов местного самоуправления и непрограммных расходов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</si>
  <si>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 в рамках обеспечения деятельности органов местного самоуправления и непрограммных расходов</t>
  </si>
  <si>
    <t>Иные межбюджетные трансферты на исполнение полномочий поселений в коммунальной сфере в рамках обеспечения деятельности органов местного самоуправления и непрограммных расходов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</si>
  <si>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</si>
  <si>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</si>
  <si>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Иные межбюджетные трансферты на исполнение полномочий поселений контрольно-счетного органа муниципального образования Приозерский муниципальный район Ленинградской области в рамках обеспечения деятельности органов местного самоуправления и непрограммных расходов</t>
  </si>
  <si>
    <t>Иные межбюджетные трансферты на исполнение полномочий по кассовому обслуживанию бюджетов поселений в рамках обеспечения деятельности органов местного самоуправления и непрограммных расходов</t>
  </si>
  <si>
    <t>0111</t>
  </si>
  <si>
    <t>Резервные фонды</t>
  </si>
  <si>
    <t>Резервный фонд администрации муниципального образования в рамках обеспечения деятельности органов местного самоуправления и непрограммных расходов</t>
  </si>
  <si>
    <t>870</t>
  </si>
  <si>
    <t>Резервные средства</t>
  </si>
  <si>
    <t>0113</t>
  </si>
  <si>
    <t>Другие общегосударственные вопросы</t>
  </si>
  <si>
    <t>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 в рамках обеспечения деятельности органов местного самоуправления и непрограммных расходов</t>
  </si>
  <si>
    <t>Оценка недвижимости, признание прав и регулирование отношений по государственной и муниципальной собственности в рамках обеспечения деятельности органов местного самоуправления и непрограммных расходов</t>
  </si>
  <si>
    <t>Иные обязательств в рамках обеспечения деятельности органов местного самоуправления и непрограммных расходов</t>
  </si>
  <si>
    <t>852</t>
  </si>
  <si>
    <t>Уплата прочих налогов, сборов и иных платежей</t>
  </si>
  <si>
    <t>0200</t>
  </si>
  <si>
    <t>НАЦИОНАЛЬНАЯ ОБОРОНА</t>
  </si>
  <si>
    <t>0203</t>
  </si>
  <si>
    <t>Мобилизационная и вневойсковая подготовка</t>
  </si>
  <si>
    <t>Субвенции на осуществление первичного воинского учета на территориях, где отсутствуют военные комиссариаты в рамках обеспечения деятельности органов местного самоуправления и непрограммных расходов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</si>
  <si>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</si>
  <si>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</si>
  <si>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</si>
  <si>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</si>
  <si>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Предупреждение и ликвидация последствий чрезвычайных ситуаций и стихийных бедствий природного и техногенного характера в рамках обеспечения деятельности органов местного самоуправления и непрограммных расходов</t>
  </si>
  <si>
    <t>0310</t>
  </si>
  <si>
    <t>0400</t>
  </si>
  <si>
    <t>НАЦИОНАЛЬНАЯ ЭКОНОМИКА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</si>
  <si>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</si>
  <si>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</si>
  <si>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</si>
  <si>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</si>
  <si>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Мероприятия по землеустройству и землепользованию в рамках обеспечения деятельности органов местного самоуправления и непрограммных расходов</t>
  </si>
  <si>
    <t>0500</t>
  </si>
  <si>
    <t>ЖИЛИЩНО-КОММУНАЛЬНОЕ ХОЗЯЙСТВО</t>
  </si>
  <si>
    <t>0501</t>
  </si>
  <si>
    <t>Жилищное хозяйство</t>
  </si>
  <si>
    <t>243</t>
  </si>
  <si>
    <t>Закупка товаров, работ, услуг в целях капитального ремонта государственного (муниципального) имущества</t>
  </si>
  <si>
    <t>Взнос на капитальный ремонт общего имущества многоквартирных домов региональному оператору в рамках обеспечения деятельности органов местного самоуправления и непрограммных расходов</t>
  </si>
  <si>
    <t>853</t>
  </si>
  <si>
    <t>Уплата иных платежей</t>
  </si>
  <si>
    <t>0502</t>
  </si>
  <si>
    <t>Коммунальное хозяйство</t>
  </si>
  <si>
    <t>Мероприятия по повышению надежности и энергетической эффективности в системах теплоснабжения в рамках подпрограммы "Энергосбережение и повышение энергетической эффективности на территории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на территории муниципального образования"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</si>
  <si>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 в рамках подпрограммы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отвечающих стандартам качества бытового обслуживания 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</si>
  <si>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810</t>
  </si>
  <si>
    <t>0503</t>
  </si>
  <si>
    <t>Благоустройство</t>
  </si>
  <si>
    <t>Уличное освещение в рамках муниципальной программы "Благоустройство территории муниципального образования"</t>
  </si>
  <si>
    <t>Благоустройство и озеленение в рамках муниципальной программы "Благоустройство территории муниципального образования"</t>
  </si>
  <si>
    <t>Прочие мероприятия по благоустройству в рамках муниципальной программы "Благоустройство территории муниципального образования"</t>
  </si>
  <si>
    <t>Организация и содержание мест захоронения в рамках муниципальной программы "Благоустройство территории муниципального образования"</t>
  </si>
  <si>
    <t>0800</t>
  </si>
  <si>
    <t>КУЛЬТУРА, КИНЕМАТОГРАФИЯ</t>
  </si>
  <si>
    <t>0801</t>
  </si>
  <si>
    <t>Культура</t>
  </si>
  <si>
    <t>Обеспечение деятельности муниципальных казенных учреждений в рамках подпрограммы "Организация культурно-досуговой деятельности на территории муниципальногообразования" муниципальной программы "Развитие культуры и физической культуры в муниципальном образовании"</t>
  </si>
  <si>
    <t>111</t>
  </si>
  <si>
    <t>Обеспечение библиотечной деятельности муниципальных казенных учреждений в рамках подпрограммы "Развитие и модернизация библиотечного дела в муниципальном образовании" муниципальной программы "Развитие культуры и физической культуры в муниципальном образовании"</t>
  </si>
  <si>
    <t>1000</t>
  </si>
  <si>
    <t>СОЦИАЛЬНАЯ ПОЛИТИКА</t>
  </si>
  <si>
    <t>1001</t>
  </si>
  <si>
    <t>Пенсионное обеспечение</t>
  </si>
  <si>
    <t>Пенсии за выслугу лет и доплаты к пенсиям лицам, замещавшим муниципальные должности в рамках обеспечения деятельности органов местного самоуправления и непрограммных расходов</t>
  </si>
  <si>
    <t>321</t>
  </si>
  <si>
    <t>Пособия, компенсации и иные социальные выплаты гражданам, кроме публичных нормативных обязательств</t>
  </si>
  <si>
    <t>ФИЗИЧЕСКАЯ КУЛЬТУРА И СПОРТ</t>
  </si>
  <si>
    <t>1101</t>
  </si>
  <si>
    <t>Физическая культура</t>
  </si>
  <si>
    <t>Обеспечение деятельности муниципальных казенных учреждений в рамках подпрограммы "Развитие физической культуры в муниципальном образовании" муниципальной программы "Развитие культуры и физической культуры в муниципальном образовании"</t>
  </si>
  <si>
    <t>Итого</t>
  </si>
  <si>
    <t>Наименование</t>
  </si>
  <si>
    <t>Мероприятия по ремонту, капитальному ремонту, строительству и реконструкции объектов водоснабжения, водоотведения и очистки сточных вод в рамках подпрограммы "Водоснабжение и водоотведение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</si>
  <si>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Повышение безопасности дорожного движения</t>
  </si>
  <si>
    <t>Ассигнования 2016  год</t>
  </si>
  <si>
    <t>20 0 01 42190</t>
  </si>
  <si>
    <t>29 2 01 22010</t>
  </si>
  <si>
    <t>29 2 01 22020</t>
  </si>
  <si>
    <t>29 2 01 22040</t>
  </si>
  <si>
    <t>29 2 01 62530</t>
  </si>
  <si>
    <t>29 2 01 62540</t>
  </si>
  <si>
    <t>29 2 01 62550</t>
  </si>
  <si>
    <t>29 2 01 62560</t>
  </si>
  <si>
    <t xml:space="preserve">Фонд оплаты труда государственных (муниципальных) органов </t>
  </si>
  <si>
    <t>129</t>
  </si>
  <si>
    <t>Взносы по обязательному социальному страхованию на выплаты денежного содержанию и иные выплат работникам государственных и муниципальных органов</t>
  </si>
  <si>
    <t>29 2 01 62510</t>
  </si>
  <si>
    <t>29 2 01 62520</t>
  </si>
  <si>
    <t>29 3 01 42010</t>
  </si>
  <si>
    <t>29 2 01 71340</t>
  </si>
  <si>
    <t>29 3 01 42030</t>
  </si>
  <si>
    <t>29 3 01 42100</t>
  </si>
  <si>
    <t>29 3 01 51180</t>
  </si>
  <si>
    <t>Фонд оплаты труда государственных (муниципальных) органов</t>
  </si>
  <si>
    <t>29 3 01 42200</t>
  </si>
  <si>
    <t>27 1 01 42260</t>
  </si>
  <si>
    <t>27 2 01 42280</t>
  </si>
  <si>
    <t xml:space="preserve">Мероприятия по содержанию автомобильных дорог 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</si>
  <si>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 Местный бюджет</t>
  </si>
  <si>
    <t>Реализация областного закона от 12 мая 2015 года № 42-оз "О содействии развитию иных форм местного самоуправления на части территорий населенных пунктов Ленинградской области, являющихся административными центрами поселений"</t>
  </si>
  <si>
    <t>23 4 01 22060</t>
  </si>
  <si>
    <t xml:space="preserve">Фонд оплаты труда казенных учреждений 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</si>
  <si>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</si>
  <si>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29 3 01 42370</t>
  </si>
  <si>
    <t>25 1 01 42460</t>
  </si>
  <si>
    <t>25 3 01 42490</t>
  </si>
  <si>
    <t>25 4 01 46010</t>
  </si>
  <si>
    <t>26 0 01 42510</t>
  </si>
  <si>
    <t>26 0 01 42520</t>
  </si>
  <si>
    <t>26 0 01 42530</t>
  </si>
  <si>
    <t>26 0 01 42550</t>
  </si>
  <si>
    <t>Реализация  мероприятий по борьбе с борщевиком Сосновского Местный бюджет</t>
  </si>
  <si>
    <t>23 1 01 22060</t>
  </si>
  <si>
    <t>119</t>
  </si>
  <si>
    <t>23 3 01 22060</t>
  </si>
  <si>
    <t>29 3 01 43010</t>
  </si>
  <si>
    <t>29 3 01 42350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</si>
  <si>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</si>
  <si>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Обеспечение пожарной безопасности</t>
  </si>
  <si>
    <t>Иные межбюджетный траснсферты на исполнение полномочий поселений по внутреннему муниципальному контролю</t>
  </si>
  <si>
    <t>29 3 01 42250</t>
  </si>
  <si>
    <t>30 1 01 S0880</t>
  </si>
  <si>
    <t>Мероприятия по капиатальному ремонту автомобильных дорог</t>
  </si>
  <si>
    <t>27 1 0 242270</t>
  </si>
  <si>
    <t>30 1 01 S4390</t>
  </si>
  <si>
    <t>приобретение автономных источников электроснабжения ( дизель-генератора) для резервсного снабжения объектов жизнеобеспечения населенных пунктов Ленинградскоой области местнвый бюджет</t>
  </si>
  <si>
    <t xml:space="preserve">25 1 01 S4270 </t>
  </si>
  <si>
    <t>мероприяти по подготовке объектов теплоснабжения к отопительному сезону на территории Ленинградской области ( местный бюджет)</t>
  </si>
  <si>
    <t>25 1 01 S0160</t>
  </si>
  <si>
    <t>30 2 01 S4310</t>
  </si>
  <si>
    <t>мероприятия по грантовой поддержке местных инициатив граждан, проживающих в сельское местности подпрограммы "Устойчивое развитие сельских территорий Ленинградской области на 2014-2017 годы и на период до 2020 года" государственой программы Ленинградской области "Развитие сельского хозяйства Ленингралдкй области в 2017 году"</t>
  </si>
  <si>
    <t>26 0 01 L 0180</t>
  </si>
  <si>
    <t>Обеспечение выплат стимулирующего характера работникам муниципальных учреждений культуры лениенградской области ( обл. субсидия) ( заработная плата)</t>
  </si>
  <si>
    <t>23 1 01 70360</t>
  </si>
  <si>
    <t>Обеспечение выплат стимулирующего характера работникам муниципальных учреждений культуры лениенградской области ( обл. субсидия) ( налоги)</t>
  </si>
  <si>
    <t>Обесечение выплат стимулирующего характера работникам муниципальных учреждений культуры ленинградской области  ( зар. плата)</t>
  </si>
  <si>
    <t xml:space="preserve">23 3 01 70360 </t>
  </si>
  <si>
    <t>Обесечение выплат стимулирующего характера работникам муниципальных учреждений культуры ленинградской области  ( налоги)</t>
  </si>
  <si>
    <t>ГРБС</t>
  </si>
  <si>
    <t>027</t>
  </si>
  <si>
    <t xml:space="preserve">Ведомственная структура расходов бюджета муниципального образования  Громовское сельское поселение  муниципального образования Приозерский муниципальный район Ленинградской области на 2017 год 
</t>
  </si>
  <si>
    <t>Утверждено:                    
решением Совета Депутатов 
муниципального образования 
Громовское сельское поселение 
 Приозерского муниципального района
 Ленинградской области           
 от  02 декабря  2016 года               № 79
 Приложение 7</t>
  </si>
</sst>
</file>

<file path=xl/styles.xml><?xml version="1.0" encoding="utf-8"?>
<styleSheet xmlns="http://schemas.openxmlformats.org/spreadsheetml/2006/main">
  <numFmts count="3">
    <numFmt numFmtId="164" formatCode="?"/>
    <numFmt numFmtId="165" formatCode="#,##0.0"/>
    <numFmt numFmtId="166" formatCode="#,##0.00000"/>
  </numFmts>
  <fonts count="9">
    <font>
      <sz val="10"/>
      <name val="Arial"/>
      <charset val="204"/>
    </font>
    <font>
      <sz val="8.5"/>
      <name val="MS Sans Serif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165" fontId="2" fillId="0" borderId="1" xfId="0" applyNumberFormat="1" applyFont="1" applyBorder="1" applyAlignment="1">
      <alignment horizontal="right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0" fontId="0" fillId="0" borderId="0" xfId="0" applyFill="1"/>
    <xf numFmtId="49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right" vertical="center" wrapText="1"/>
    </xf>
    <xf numFmtId="165" fontId="0" fillId="0" borderId="0" xfId="0" applyNumberFormat="1"/>
    <xf numFmtId="0" fontId="7" fillId="0" borderId="0" xfId="0" applyFont="1" applyAlignment="1">
      <alignment wrapText="1"/>
    </xf>
    <xf numFmtId="49" fontId="3" fillId="0" borderId="2" xfId="0" applyNumberFormat="1" applyFont="1" applyBorder="1" applyAlignment="1">
      <alignment horizontal="center" vertical="center" wrapText="1"/>
    </xf>
    <xf numFmtId="0" fontId="8" fillId="0" borderId="0" xfId="0" applyFont="1"/>
    <xf numFmtId="166" fontId="2" fillId="0" borderId="1" xfId="0" applyNumberFormat="1" applyFont="1" applyBorder="1" applyAlignment="1">
      <alignment horizontal="right"/>
    </xf>
    <xf numFmtId="165" fontId="4" fillId="0" borderId="0" xfId="0" applyNumberFormat="1" applyFont="1" applyAlignment="1">
      <alignment horizontal="center" vertical="top"/>
    </xf>
    <xf numFmtId="165" fontId="1" fillId="0" borderId="0" xfId="0" applyNumberFormat="1" applyFont="1" applyAlignment="1">
      <alignment wrapText="1"/>
    </xf>
    <xf numFmtId="165" fontId="2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8" fillId="0" borderId="1" xfId="0" applyFont="1" applyBorder="1"/>
    <xf numFmtId="49" fontId="2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164" fontId="3" fillId="0" borderId="3" xfId="0" applyNumberFormat="1" applyFont="1" applyBorder="1" applyAlignment="1">
      <alignment horizontal="left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justify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/>
    </xf>
    <xf numFmtId="49" fontId="8" fillId="0" borderId="1" xfId="0" applyNumberFormat="1" applyFont="1" applyBorder="1"/>
    <xf numFmtId="0" fontId="0" fillId="0" borderId="1" xfId="0" applyBorder="1"/>
    <xf numFmtId="0" fontId="0" fillId="0" borderId="1" xfId="0" applyFill="1" applyBorder="1"/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165" fontId="6" fillId="0" borderId="0" xfId="0" applyNumberFormat="1" applyFont="1" applyAlignment="1">
      <alignment horizontal="right" vertical="distributed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I133"/>
  <sheetViews>
    <sheetView showGridLines="0" tabSelected="1" view="pageBreakPreview" zoomScale="115" zoomScaleNormal="160" zoomScaleSheetLayoutView="115" workbookViewId="0">
      <selection activeCell="C1" sqref="C1:F1"/>
    </sheetView>
  </sheetViews>
  <sheetFormatPr defaultColWidth="9.140625" defaultRowHeight="12.75" customHeight="1" outlineLevelRow="7"/>
  <cols>
    <col min="1" max="1" width="9.140625" style="34"/>
    <col min="2" max="2" width="53" customWidth="1"/>
    <col min="3" max="3" width="7.42578125" customWidth="1"/>
    <col min="4" max="4" width="13.28515625" customWidth="1"/>
    <col min="5" max="5" width="7" customWidth="1"/>
    <col min="6" max="6" width="10.7109375" style="15" customWidth="1"/>
    <col min="7" max="7" width="9.7109375" customWidth="1"/>
  </cols>
  <sheetData>
    <row r="1" spans="1:9" ht="100.15" customHeight="1">
      <c r="A1" s="23"/>
      <c r="B1" s="7"/>
      <c r="C1" s="38" t="s">
        <v>167</v>
      </c>
      <c r="D1" s="38"/>
      <c r="E1" s="38"/>
      <c r="F1" s="38"/>
    </row>
    <row r="2" spans="1:9" ht="12.75" customHeight="1">
      <c r="A2" s="23"/>
      <c r="B2" s="7"/>
      <c r="C2" s="7"/>
      <c r="D2" s="8"/>
      <c r="E2" s="8"/>
      <c r="F2" s="20"/>
    </row>
    <row r="3" spans="1:9" ht="99.6" customHeight="1">
      <c r="A3" s="23"/>
      <c r="B3" s="37" t="s">
        <v>166</v>
      </c>
      <c r="C3" s="37"/>
      <c r="D3" s="37"/>
      <c r="E3" s="37"/>
      <c r="F3" s="37"/>
    </row>
    <row r="4" spans="1:9" ht="13.9" customHeight="1">
      <c r="A4" s="23"/>
      <c r="B4" s="36"/>
      <c r="C4" s="36"/>
      <c r="D4" s="36"/>
      <c r="E4" s="36"/>
      <c r="F4" s="36"/>
    </row>
    <row r="5" spans="1:9">
      <c r="A5" s="23"/>
      <c r="B5" s="2"/>
      <c r="C5" s="2"/>
      <c r="D5" s="2"/>
      <c r="E5" s="2"/>
      <c r="F5" s="21" t="s">
        <v>0</v>
      </c>
      <c r="G5" s="2"/>
      <c r="H5" s="1"/>
      <c r="I5" s="1"/>
    </row>
    <row r="6" spans="1:9" ht="21">
      <c r="A6" s="24" t="s">
        <v>164</v>
      </c>
      <c r="B6" s="25" t="s">
        <v>97</v>
      </c>
      <c r="C6" s="3" t="s">
        <v>1</v>
      </c>
      <c r="D6" s="3" t="s">
        <v>2</v>
      </c>
      <c r="E6" s="3" t="s">
        <v>3</v>
      </c>
      <c r="F6" s="22" t="s">
        <v>100</v>
      </c>
    </row>
    <row r="7" spans="1:9">
      <c r="A7" s="33" t="s">
        <v>165</v>
      </c>
      <c r="B7" s="26" t="s">
        <v>5</v>
      </c>
      <c r="C7" s="3" t="s">
        <v>4</v>
      </c>
      <c r="D7" s="3"/>
      <c r="E7" s="3"/>
      <c r="F7" s="11">
        <f>F8+F30+F37+F40</f>
        <v>7025.7</v>
      </c>
    </row>
    <row r="8" spans="1:9" ht="31.5" outlineLevel="1">
      <c r="B8" s="26" t="s">
        <v>7</v>
      </c>
      <c r="C8" s="3" t="s">
        <v>6</v>
      </c>
      <c r="D8" s="3"/>
      <c r="E8" s="3"/>
      <c r="F8" s="9">
        <f>F9+F11+F16+F19+F22+F24+F26+F28</f>
        <v>6112.5</v>
      </c>
      <c r="G8" s="15"/>
    </row>
    <row r="9" spans="1:9" s="18" customFormat="1" ht="33.75" outlineLevel="3">
      <c r="A9" s="24"/>
      <c r="B9" s="27" t="s">
        <v>8</v>
      </c>
      <c r="C9" s="4" t="s">
        <v>6</v>
      </c>
      <c r="D9" s="4" t="s">
        <v>101</v>
      </c>
      <c r="E9" s="4"/>
      <c r="F9" s="10">
        <v>30</v>
      </c>
    </row>
    <row r="10" spans="1:9" ht="22.5" outlineLevel="4">
      <c r="B10" s="27" t="s">
        <v>10</v>
      </c>
      <c r="C10" s="4" t="s">
        <v>6</v>
      </c>
      <c r="D10" s="4" t="s">
        <v>101</v>
      </c>
      <c r="E10" s="4" t="s">
        <v>9</v>
      </c>
      <c r="F10" s="10">
        <v>30</v>
      </c>
    </row>
    <row r="11" spans="1:9" s="18" customFormat="1" ht="33.75" outlineLevel="7">
      <c r="A11" s="24"/>
      <c r="B11" s="27" t="s">
        <v>11</v>
      </c>
      <c r="C11" s="4" t="s">
        <v>6</v>
      </c>
      <c r="D11" s="4" t="s">
        <v>102</v>
      </c>
      <c r="E11" s="4"/>
      <c r="F11" s="10">
        <f>SUM(F12:F15)</f>
        <v>4679.5</v>
      </c>
    </row>
    <row r="12" spans="1:9" outlineLevel="3">
      <c r="B12" s="27" t="s">
        <v>109</v>
      </c>
      <c r="C12" s="4" t="s">
        <v>6</v>
      </c>
      <c r="D12" s="4" t="s">
        <v>102</v>
      </c>
      <c r="E12" s="4" t="s">
        <v>12</v>
      </c>
      <c r="F12" s="10">
        <v>3060</v>
      </c>
    </row>
    <row r="13" spans="1:9" ht="22.5" outlineLevel="4">
      <c r="B13" s="27" t="s">
        <v>15</v>
      </c>
      <c r="C13" s="4" t="s">
        <v>6</v>
      </c>
      <c r="D13" s="4" t="s">
        <v>102</v>
      </c>
      <c r="E13" s="4" t="s">
        <v>14</v>
      </c>
      <c r="F13" s="10"/>
    </row>
    <row r="14" spans="1:9" ht="33.75" outlineLevel="4">
      <c r="B14" s="27" t="s">
        <v>111</v>
      </c>
      <c r="C14" s="4" t="s">
        <v>6</v>
      </c>
      <c r="D14" s="4" t="s">
        <v>102</v>
      </c>
      <c r="E14" s="4" t="s">
        <v>110</v>
      </c>
      <c r="F14" s="10">
        <v>925</v>
      </c>
    </row>
    <row r="15" spans="1:9" ht="22.5" outlineLevel="5">
      <c r="B15" s="27" t="s">
        <v>10</v>
      </c>
      <c r="C15" s="4" t="s">
        <v>6</v>
      </c>
      <c r="D15" s="4" t="s">
        <v>102</v>
      </c>
      <c r="E15" s="4" t="s">
        <v>9</v>
      </c>
      <c r="F15" s="10">
        <v>694.5</v>
      </c>
    </row>
    <row r="16" spans="1:9" s="18" customFormat="1" ht="33.75" outlineLevel="7">
      <c r="A16" s="24"/>
      <c r="B16" s="27" t="s">
        <v>16</v>
      </c>
      <c r="C16" s="4" t="s">
        <v>6</v>
      </c>
      <c r="D16" s="4" t="s">
        <v>103</v>
      </c>
      <c r="E16" s="4"/>
      <c r="F16" s="10">
        <f>SUM(F17:F18)</f>
        <v>476</v>
      </c>
    </row>
    <row r="17" spans="1:6" ht="22.5" outlineLevel="7">
      <c r="B17" s="27" t="s">
        <v>13</v>
      </c>
      <c r="C17" s="4" t="s">
        <v>6</v>
      </c>
      <c r="D17" s="4" t="s">
        <v>103</v>
      </c>
      <c r="E17" s="4" t="s">
        <v>12</v>
      </c>
      <c r="F17" s="10">
        <v>365</v>
      </c>
    </row>
    <row r="18" spans="1:6" ht="33.75" outlineLevel="4">
      <c r="B18" s="27" t="s">
        <v>111</v>
      </c>
      <c r="C18" s="4" t="s">
        <v>6</v>
      </c>
      <c r="D18" s="4" t="s">
        <v>103</v>
      </c>
      <c r="E18" s="4" t="s">
        <v>110</v>
      </c>
      <c r="F18" s="10">
        <v>111</v>
      </c>
    </row>
    <row r="19" spans="1:6" s="18" customFormat="1" ht="33.75" outlineLevel="7">
      <c r="A19" s="24"/>
      <c r="B19" s="27" t="s">
        <v>17</v>
      </c>
      <c r="C19" s="4" t="s">
        <v>6</v>
      </c>
      <c r="D19" s="4" t="s">
        <v>104</v>
      </c>
      <c r="E19" s="4"/>
      <c r="F19" s="10">
        <f>SUM(F20:F21)</f>
        <v>921</v>
      </c>
    </row>
    <row r="20" spans="1:6" ht="22.5" outlineLevel="5">
      <c r="B20" s="27" t="s">
        <v>13</v>
      </c>
      <c r="C20" s="4" t="s">
        <v>6</v>
      </c>
      <c r="D20" s="4" t="s">
        <v>104</v>
      </c>
      <c r="E20" s="4" t="s">
        <v>12</v>
      </c>
      <c r="F20" s="10">
        <v>706</v>
      </c>
    </row>
    <row r="21" spans="1:6" ht="33.75" outlineLevel="5" collapsed="1">
      <c r="B21" s="27" t="s">
        <v>111</v>
      </c>
      <c r="C21" s="4" t="s">
        <v>6</v>
      </c>
      <c r="D21" s="4" t="s">
        <v>104</v>
      </c>
      <c r="E21" s="4" t="s">
        <v>110</v>
      </c>
      <c r="F21" s="10">
        <v>215</v>
      </c>
    </row>
    <row r="22" spans="1:6" s="18" customFormat="1" ht="45" hidden="1" outlineLevel="7">
      <c r="A22" s="24"/>
      <c r="B22" s="27" t="s">
        <v>18</v>
      </c>
      <c r="C22" s="4" t="s">
        <v>6</v>
      </c>
      <c r="D22" s="4" t="s">
        <v>105</v>
      </c>
      <c r="E22" s="4"/>
      <c r="F22" s="10"/>
    </row>
    <row r="23" spans="1:6" hidden="1" outlineLevel="5">
      <c r="B23" s="27" t="s">
        <v>20</v>
      </c>
      <c r="C23" s="4" t="s">
        <v>6</v>
      </c>
      <c r="D23" s="4" t="s">
        <v>105</v>
      </c>
      <c r="E23" s="4" t="s">
        <v>19</v>
      </c>
      <c r="F23" s="10"/>
    </row>
    <row r="24" spans="1:6" s="18" customFormat="1" ht="56.25" outlineLevel="7">
      <c r="A24" s="24"/>
      <c r="B24" s="28" t="s">
        <v>21</v>
      </c>
      <c r="C24" s="4" t="s">
        <v>6</v>
      </c>
      <c r="D24" s="4" t="s">
        <v>106</v>
      </c>
      <c r="E24" s="4"/>
      <c r="F24" s="10">
        <v>3</v>
      </c>
    </row>
    <row r="25" spans="1:6" ht="12" customHeight="1" outlineLevel="5" collapsed="1">
      <c r="B25" s="27" t="s">
        <v>20</v>
      </c>
      <c r="C25" s="4" t="s">
        <v>6</v>
      </c>
      <c r="D25" s="4" t="s">
        <v>106</v>
      </c>
      <c r="E25" s="4" t="s">
        <v>19</v>
      </c>
      <c r="F25" s="10">
        <v>3</v>
      </c>
    </row>
    <row r="26" spans="1:6" s="18" customFormat="1" ht="45" hidden="1" outlineLevel="7">
      <c r="A26" s="24"/>
      <c r="B26" s="27" t="s">
        <v>22</v>
      </c>
      <c r="C26" s="4" t="s">
        <v>6</v>
      </c>
      <c r="D26" s="4" t="s">
        <v>107</v>
      </c>
      <c r="E26" s="4"/>
      <c r="F26" s="10"/>
    </row>
    <row r="27" spans="1:6" hidden="1" outlineLevel="5">
      <c r="B27" s="27" t="s">
        <v>20</v>
      </c>
      <c r="C27" s="4" t="s">
        <v>6</v>
      </c>
      <c r="D27" s="4" t="s">
        <v>107</v>
      </c>
      <c r="E27" s="4" t="s">
        <v>19</v>
      </c>
      <c r="F27" s="10"/>
    </row>
    <row r="28" spans="1:6" s="18" customFormat="1" ht="33.75" outlineLevel="7">
      <c r="A28" s="24"/>
      <c r="B28" s="27" t="s">
        <v>23</v>
      </c>
      <c r="C28" s="4" t="s">
        <v>6</v>
      </c>
      <c r="D28" s="4" t="s">
        <v>108</v>
      </c>
      <c r="E28" s="4"/>
      <c r="F28" s="10">
        <v>3</v>
      </c>
    </row>
    <row r="29" spans="1:6" outlineLevel="5">
      <c r="B29" s="27" t="s">
        <v>20</v>
      </c>
      <c r="C29" s="4" t="s">
        <v>6</v>
      </c>
      <c r="D29" s="4" t="s">
        <v>108</v>
      </c>
      <c r="E29" s="4" t="s">
        <v>19</v>
      </c>
      <c r="F29" s="10">
        <v>3</v>
      </c>
    </row>
    <row r="30" spans="1:6" ht="21" outlineLevel="7">
      <c r="B30" s="26" t="s">
        <v>25</v>
      </c>
      <c r="C30" s="3" t="s">
        <v>24</v>
      </c>
      <c r="D30" s="3"/>
      <c r="E30" s="3"/>
      <c r="F30" s="9">
        <f>F31+F33+F35</f>
        <v>377.2</v>
      </c>
    </row>
    <row r="31" spans="1:6" s="18" customFormat="1" ht="56.25" outlineLevel="5">
      <c r="A31" s="24"/>
      <c r="B31" s="28" t="s">
        <v>26</v>
      </c>
      <c r="C31" s="4" t="s">
        <v>24</v>
      </c>
      <c r="D31" s="4" t="s">
        <v>112</v>
      </c>
      <c r="E31" s="4"/>
      <c r="F31" s="10">
        <f>F32</f>
        <v>25.2</v>
      </c>
    </row>
    <row r="32" spans="1:6" outlineLevel="7">
      <c r="B32" s="27" t="s">
        <v>20</v>
      </c>
      <c r="C32" s="4" t="s">
        <v>24</v>
      </c>
      <c r="D32" s="4" t="s">
        <v>112</v>
      </c>
      <c r="E32" s="4" t="s">
        <v>19</v>
      </c>
      <c r="F32" s="10">
        <v>25.2</v>
      </c>
    </row>
    <row r="33" spans="1:7" s="18" customFormat="1" ht="45" outlineLevel="1">
      <c r="A33" s="24"/>
      <c r="B33" s="27" t="s">
        <v>27</v>
      </c>
      <c r="C33" s="4" t="s">
        <v>24</v>
      </c>
      <c r="D33" s="4" t="s">
        <v>113</v>
      </c>
      <c r="E33" s="4"/>
      <c r="F33" s="10">
        <f>F34</f>
        <v>313.60000000000002</v>
      </c>
    </row>
    <row r="34" spans="1:7" outlineLevel="3">
      <c r="B34" s="27" t="s">
        <v>20</v>
      </c>
      <c r="C34" s="4" t="s">
        <v>24</v>
      </c>
      <c r="D34" s="4" t="s">
        <v>113</v>
      </c>
      <c r="E34" s="4" t="s">
        <v>19</v>
      </c>
      <c r="F34" s="10">
        <v>313.60000000000002</v>
      </c>
    </row>
    <row r="35" spans="1:7" ht="22.5" outlineLevel="3">
      <c r="B35" s="27" t="s">
        <v>145</v>
      </c>
      <c r="C35" s="4" t="s">
        <v>24</v>
      </c>
      <c r="D35" s="4" t="s">
        <v>113</v>
      </c>
      <c r="E35" s="4"/>
      <c r="F35" s="10">
        <v>38.4</v>
      </c>
    </row>
    <row r="36" spans="1:7" outlineLevel="3">
      <c r="B36" s="27" t="s">
        <v>20</v>
      </c>
      <c r="C36" s="4" t="s">
        <v>24</v>
      </c>
      <c r="D36" s="4" t="s">
        <v>113</v>
      </c>
      <c r="E36" s="4" t="s">
        <v>19</v>
      </c>
      <c r="F36" s="10">
        <v>38.4</v>
      </c>
    </row>
    <row r="37" spans="1:7" outlineLevel="4">
      <c r="B37" s="26" t="s">
        <v>29</v>
      </c>
      <c r="C37" s="4"/>
      <c r="D37" s="3"/>
      <c r="E37" s="3"/>
      <c r="F37" s="9">
        <v>10</v>
      </c>
    </row>
    <row r="38" spans="1:7" s="18" customFormat="1" ht="33.75" outlineLevel="5">
      <c r="A38" s="24"/>
      <c r="B38" s="27" t="s">
        <v>30</v>
      </c>
      <c r="C38" s="3" t="s">
        <v>28</v>
      </c>
      <c r="D38" s="4" t="s">
        <v>114</v>
      </c>
      <c r="E38" s="4"/>
      <c r="F38" s="10">
        <v>10</v>
      </c>
    </row>
    <row r="39" spans="1:7" outlineLevel="7">
      <c r="B39" s="27" t="s">
        <v>32</v>
      </c>
      <c r="C39" s="4" t="s">
        <v>28</v>
      </c>
      <c r="D39" s="4" t="s">
        <v>114</v>
      </c>
      <c r="E39" s="4" t="s">
        <v>31</v>
      </c>
      <c r="F39" s="10">
        <v>10</v>
      </c>
    </row>
    <row r="40" spans="1:7" outlineLevel="5">
      <c r="B40" s="26" t="s">
        <v>34</v>
      </c>
      <c r="C40" s="4" t="s">
        <v>33</v>
      </c>
      <c r="D40" s="3"/>
      <c r="E40" s="3"/>
      <c r="F40" s="9">
        <f>F41+F43+F45</f>
        <v>526</v>
      </c>
    </row>
    <row r="41" spans="1:7" s="18" customFormat="1" ht="56.25" outlineLevel="7">
      <c r="A41" s="24"/>
      <c r="B41" s="28" t="s">
        <v>35</v>
      </c>
      <c r="C41" s="3" t="s">
        <v>33</v>
      </c>
      <c r="D41" s="4" t="s">
        <v>115</v>
      </c>
      <c r="E41" s="4"/>
      <c r="F41" s="10">
        <f>F42</f>
        <v>1</v>
      </c>
    </row>
    <row r="42" spans="1:7" ht="22.5" outlineLevel="1">
      <c r="B42" s="27" t="s">
        <v>10</v>
      </c>
      <c r="C42" s="4" t="s">
        <v>33</v>
      </c>
      <c r="D42" s="4" t="s">
        <v>115</v>
      </c>
      <c r="E42" s="4" t="s">
        <v>9</v>
      </c>
      <c r="F42" s="10">
        <v>1</v>
      </c>
    </row>
    <row r="43" spans="1:7" s="18" customFormat="1" ht="45" outlineLevel="3">
      <c r="A43" s="24"/>
      <c r="B43" s="27" t="s">
        <v>36</v>
      </c>
      <c r="C43" s="4" t="s">
        <v>33</v>
      </c>
      <c r="D43" s="4" t="s">
        <v>116</v>
      </c>
      <c r="E43" s="4"/>
      <c r="F43" s="10">
        <f>F44</f>
        <v>200</v>
      </c>
    </row>
    <row r="44" spans="1:7" ht="22.5" outlineLevel="4">
      <c r="B44" s="27" t="s">
        <v>10</v>
      </c>
      <c r="C44" s="4" t="s">
        <v>33</v>
      </c>
      <c r="D44" s="4" t="s">
        <v>116</v>
      </c>
      <c r="E44" s="4" t="s">
        <v>9</v>
      </c>
      <c r="F44" s="10">
        <v>200</v>
      </c>
    </row>
    <row r="45" spans="1:7" s="18" customFormat="1" ht="22.5" outlineLevel="5">
      <c r="A45" s="24"/>
      <c r="B45" s="27" t="s">
        <v>37</v>
      </c>
      <c r="C45" s="4" t="s">
        <v>33</v>
      </c>
      <c r="D45" s="4" t="s">
        <v>117</v>
      </c>
      <c r="E45" s="4"/>
      <c r="F45" s="10">
        <f>F46+F47</f>
        <v>325</v>
      </c>
    </row>
    <row r="46" spans="1:7" ht="22.5" outlineLevel="7">
      <c r="B46" s="27" t="s">
        <v>10</v>
      </c>
      <c r="C46" s="4" t="s">
        <v>33</v>
      </c>
      <c r="D46" s="4" t="s">
        <v>117</v>
      </c>
      <c r="E46" s="4" t="s">
        <v>9</v>
      </c>
      <c r="F46" s="10">
        <v>320</v>
      </c>
    </row>
    <row r="47" spans="1:7" outlineLevel="1">
      <c r="B47" s="27" t="s">
        <v>39</v>
      </c>
      <c r="C47" s="4" t="s">
        <v>33</v>
      </c>
      <c r="D47" s="4" t="s">
        <v>117</v>
      </c>
      <c r="E47" s="4" t="s">
        <v>38</v>
      </c>
      <c r="F47" s="10">
        <v>5</v>
      </c>
    </row>
    <row r="48" spans="1:7" outlineLevel="3">
      <c r="B48" s="26" t="s">
        <v>41</v>
      </c>
      <c r="C48" s="4" t="s">
        <v>40</v>
      </c>
      <c r="D48" s="3"/>
      <c r="E48" s="3"/>
      <c r="F48" s="9"/>
      <c r="G48" s="15"/>
    </row>
    <row r="49" spans="1:6" outlineLevel="4">
      <c r="B49" s="26" t="s">
        <v>43</v>
      </c>
      <c r="C49" s="3" t="s">
        <v>42</v>
      </c>
      <c r="D49" s="3"/>
      <c r="E49" s="3"/>
      <c r="F49" s="9"/>
    </row>
    <row r="50" spans="1:6" ht="45" outlineLevel="5">
      <c r="B50" s="27" t="s">
        <v>44</v>
      </c>
      <c r="C50" s="3" t="s">
        <v>42</v>
      </c>
      <c r="D50" s="4" t="s">
        <v>118</v>
      </c>
      <c r="E50" s="4"/>
      <c r="F50" s="10"/>
    </row>
    <row r="51" spans="1:6" outlineLevel="7">
      <c r="B51" s="29" t="s">
        <v>119</v>
      </c>
      <c r="C51" s="4" t="s">
        <v>42</v>
      </c>
      <c r="D51" s="4" t="s">
        <v>118</v>
      </c>
      <c r="E51" s="4" t="s">
        <v>12</v>
      </c>
      <c r="F51" s="10"/>
    </row>
    <row r="52" spans="1:6" ht="33.75" outlineLevel="7">
      <c r="B52" s="30" t="s">
        <v>111</v>
      </c>
      <c r="C52" s="4" t="s">
        <v>42</v>
      </c>
      <c r="D52" s="4" t="s">
        <v>118</v>
      </c>
      <c r="E52" s="4" t="s">
        <v>110</v>
      </c>
      <c r="F52" s="10"/>
    </row>
    <row r="53" spans="1:6" ht="22.5" outlineLevel="4">
      <c r="B53" s="27" t="s">
        <v>10</v>
      </c>
      <c r="C53" s="4" t="s">
        <v>42</v>
      </c>
      <c r="D53" s="4" t="s">
        <v>118</v>
      </c>
      <c r="E53" s="4" t="s">
        <v>9</v>
      </c>
      <c r="F53" s="10"/>
    </row>
    <row r="54" spans="1:6" ht="21" outlineLevel="5">
      <c r="B54" s="26" t="s">
        <v>46</v>
      </c>
      <c r="C54" s="4" t="s">
        <v>42</v>
      </c>
      <c r="D54" s="3"/>
      <c r="E54" s="3"/>
      <c r="F54" s="9"/>
    </row>
    <row r="55" spans="1:6" ht="21" outlineLevel="7">
      <c r="B55" s="26" t="s">
        <v>48</v>
      </c>
      <c r="C55" s="3" t="s">
        <v>45</v>
      </c>
      <c r="D55" s="3"/>
      <c r="E55" s="3"/>
      <c r="F55" s="9">
        <f>F57+F59+F61</f>
        <v>52</v>
      </c>
    </row>
    <row r="56" spans="1:6" ht="45" outlineLevel="5">
      <c r="B56" s="27" t="s">
        <v>49</v>
      </c>
      <c r="C56" s="3" t="s">
        <v>47</v>
      </c>
      <c r="D56" s="4" t="s">
        <v>120</v>
      </c>
      <c r="E56" s="4"/>
      <c r="F56" s="10">
        <v>10</v>
      </c>
    </row>
    <row r="57" spans="1:6" ht="22.5" outlineLevel="7">
      <c r="B57" s="27" t="s">
        <v>10</v>
      </c>
      <c r="C57" s="4" t="s">
        <v>47</v>
      </c>
      <c r="D57" s="4" t="s">
        <v>120</v>
      </c>
      <c r="E57" s="4" t="s">
        <v>9</v>
      </c>
      <c r="F57" s="10">
        <v>10</v>
      </c>
    </row>
    <row r="58" spans="1:6" s="12" customFormat="1" outlineLevel="7">
      <c r="A58" s="35"/>
      <c r="B58" s="31" t="s">
        <v>144</v>
      </c>
      <c r="C58" s="4" t="s">
        <v>50</v>
      </c>
      <c r="D58" s="13" t="s">
        <v>146</v>
      </c>
      <c r="E58" s="13"/>
      <c r="F58" s="14">
        <v>10</v>
      </c>
    </row>
    <row r="59" spans="1:6" s="12" customFormat="1" ht="22.5" outlineLevel="7">
      <c r="A59" s="35"/>
      <c r="B59" s="31" t="s">
        <v>10</v>
      </c>
      <c r="C59" s="4" t="s">
        <v>50</v>
      </c>
      <c r="D59" s="13" t="s">
        <v>146</v>
      </c>
      <c r="E59" s="13" t="s">
        <v>9</v>
      </c>
      <c r="F59" s="14">
        <v>10</v>
      </c>
    </row>
    <row r="60" spans="1:6" s="12" customFormat="1" ht="45" outlineLevel="7">
      <c r="A60" s="35"/>
      <c r="B60" s="28" t="s">
        <v>124</v>
      </c>
      <c r="C60" s="13" t="s">
        <v>50</v>
      </c>
      <c r="D60" s="4" t="s">
        <v>147</v>
      </c>
      <c r="E60" s="13"/>
      <c r="F60" s="14">
        <v>32</v>
      </c>
    </row>
    <row r="61" spans="1:6" s="12" customFormat="1" ht="22.5">
      <c r="A61" s="35"/>
      <c r="B61" s="31" t="s">
        <v>10</v>
      </c>
      <c r="C61" s="13" t="s">
        <v>50</v>
      </c>
      <c r="D61" s="4" t="s">
        <v>147</v>
      </c>
      <c r="E61" s="13" t="s">
        <v>9</v>
      </c>
      <c r="F61" s="14">
        <v>32</v>
      </c>
    </row>
    <row r="62" spans="1:6" outlineLevel="4">
      <c r="B62" s="26" t="s">
        <v>52</v>
      </c>
      <c r="C62" s="13" t="s">
        <v>51</v>
      </c>
      <c r="D62" s="3"/>
      <c r="E62" s="3"/>
      <c r="F62" s="11">
        <f>F63+F74</f>
        <v>2900.0231599999997</v>
      </c>
    </row>
    <row r="63" spans="1:6" outlineLevel="5">
      <c r="B63" s="26" t="s">
        <v>54</v>
      </c>
      <c r="C63" s="3" t="s">
        <v>53</v>
      </c>
      <c r="D63" s="3"/>
      <c r="E63" s="3"/>
      <c r="F63" s="11">
        <f>F64+F66+F68+F70+F72</f>
        <v>2700.0231599999997</v>
      </c>
    </row>
    <row r="64" spans="1:6" outlineLevel="7">
      <c r="B64" s="27" t="s">
        <v>123</v>
      </c>
      <c r="C64" s="3" t="s">
        <v>53</v>
      </c>
      <c r="D64" s="4" t="s">
        <v>121</v>
      </c>
      <c r="E64" s="4"/>
      <c r="F64" s="9">
        <v>250</v>
      </c>
    </row>
    <row r="65" spans="2:6" ht="22.5" outlineLevel="7">
      <c r="B65" s="27" t="s">
        <v>10</v>
      </c>
      <c r="C65" s="4" t="s">
        <v>53</v>
      </c>
      <c r="D65" s="4" t="s">
        <v>121</v>
      </c>
      <c r="E65" s="4" t="s">
        <v>9</v>
      </c>
      <c r="F65" s="10">
        <v>250</v>
      </c>
    </row>
    <row r="66" spans="2:6" outlineLevel="7">
      <c r="B66" s="27" t="s">
        <v>148</v>
      </c>
      <c r="C66" s="4" t="s">
        <v>53</v>
      </c>
      <c r="D66" s="4" t="s">
        <v>149</v>
      </c>
      <c r="E66" s="4"/>
      <c r="F66" s="10">
        <v>602.34347000000002</v>
      </c>
    </row>
    <row r="67" spans="2:6" ht="22.5" outlineLevel="7">
      <c r="B67" s="27" t="s">
        <v>10</v>
      </c>
      <c r="C67" s="4" t="s">
        <v>53</v>
      </c>
      <c r="D67" s="4" t="s">
        <v>149</v>
      </c>
      <c r="E67" s="4" t="s">
        <v>9</v>
      </c>
      <c r="F67" s="10">
        <v>602.34347000000002</v>
      </c>
    </row>
    <row r="68" spans="2:6" outlineLevel="3">
      <c r="B68" s="27" t="s">
        <v>99</v>
      </c>
      <c r="C68" s="4" t="s">
        <v>53</v>
      </c>
      <c r="D68" s="4" t="s">
        <v>122</v>
      </c>
      <c r="E68" s="4"/>
      <c r="F68" s="10">
        <v>100</v>
      </c>
    </row>
    <row r="69" spans="2:6" ht="22.5" outlineLevel="4">
      <c r="B69" s="27" t="s">
        <v>10</v>
      </c>
      <c r="C69" s="4" t="s">
        <v>53</v>
      </c>
      <c r="D69" s="4" t="s">
        <v>122</v>
      </c>
      <c r="E69" s="4" t="s">
        <v>9</v>
      </c>
      <c r="F69" s="10">
        <v>100</v>
      </c>
    </row>
    <row r="70" spans="2:6" ht="45" outlineLevel="4">
      <c r="B70" s="28" t="s">
        <v>124</v>
      </c>
      <c r="C70" s="4" t="s">
        <v>53</v>
      </c>
      <c r="D70" s="4" t="s">
        <v>147</v>
      </c>
      <c r="E70" s="4"/>
      <c r="F70" s="10">
        <v>120.2449</v>
      </c>
    </row>
    <row r="71" spans="2:6" ht="22.5" outlineLevel="5">
      <c r="B71" s="27" t="s">
        <v>10</v>
      </c>
      <c r="C71" s="4" t="s">
        <v>53</v>
      </c>
      <c r="D71" s="4" t="s">
        <v>147</v>
      </c>
      <c r="E71" s="4" t="s">
        <v>9</v>
      </c>
      <c r="F71" s="10">
        <v>120.2449</v>
      </c>
    </row>
    <row r="72" spans="2:6" ht="45" outlineLevel="4">
      <c r="B72" s="27" t="s">
        <v>125</v>
      </c>
      <c r="C72" s="4" t="s">
        <v>53</v>
      </c>
      <c r="D72" s="4" t="s">
        <v>150</v>
      </c>
      <c r="E72" s="4"/>
      <c r="F72" s="10">
        <v>1627.43479</v>
      </c>
    </row>
    <row r="73" spans="2:6" ht="22.5" outlineLevel="5">
      <c r="B73" s="27" t="s">
        <v>10</v>
      </c>
      <c r="C73" s="4" t="s">
        <v>53</v>
      </c>
      <c r="D73" s="4" t="s">
        <v>150</v>
      </c>
      <c r="E73" s="4" t="s">
        <v>9</v>
      </c>
      <c r="F73" s="10">
        <v>1627.43479</v>
      </c>
    </row>
    <row r="74" spans="2:6" outlineLevel="7">
      <c r="B74" s="26" t="s">
        <v>56</v>
      </c>
      <c r="C74" s="3" t="s">
        <v>55</v>
      </c>
      <c r="D74" s="3"/>
      <c r="E74" s="3"/>
      <c r="F74" s="9">
        <f>F75</f>
        <v>200</v>
      </c>
    </row>
    <row r="75" spans="2:6" ht="33.75">
      <c r="B75" s="27" t="s">
        <v>57</v>
      </c>
      <c r="C75" s="4" t="s">
        <v>55</v>
      </c>
      <c r="D75" s="4" t="s">
        <v>142</v>
      </c>
      <c r="E75" s="4"/>
      <c r="F75" s="10">
        <v>200</v>
      </c>
    </row>
    <row r="76" spans="2:6" ht="22.5" outlineLevel="1">
      <c r="B76" s="27" t="s">
        <v>10</v>
      </c>
      <c r="C76" s="4" t="s">
        <v>55</v>
      </c>
      <c r="D76" s="4" t="s">
        <v>142</v>
      </c>
      <c r="E76" s="4" t="s">
        <v>9</v>
      </c>
      <c r="F76" s="10">
        <v>200</v>
      </c>
    </row>
    <row r="77" spans="2:6" outlineLevel="3">
      <c r="B77" s="26" t="s">
        <v>59</v>
      </c>
      <c r="C77" s="3" t="s">
        <v>58</v>
      </c>
      <c r="D77" s="3"/>
      <c r="E77" s="3"/>
      <c r="F77" s="9"/>
    </row>
    <row r="78" spans="2:6" outlineLevel="4">
      <c r="B78" s="26" t="s">
        <v>61</v>
      </c>
      <c r="C78" s="3" t="s">
        <v>60</v>
      </c>
      <c r="D78" s="3"/>
      <c r="E78" s="3"/>
      <c r="F78" s="9">
        <f>F79</f>
        <v>400</v>
      </c>
    </row>
    <row r="79" spans="2:6" ht="33.75" outlineLevel="5">
      <c r="B79" s="27" t="s">
        <v>64</v>
      </c>
      <c r="C79" s="3" t="s">
        <v>60</v>
      </c>
      <c r="D79" s="4" t="s">
        <v>129</v>
      </c>
      <c r="E79" s="4"/>
      <c r="F79" s="10">
        <v>400</v>
      </c>
    </row>
    <row r="80" spans="2:6" outlineLevel="7">
      <c r="B80" s="27" t="s">
        <v>66</v>
      </c>
      <c r="C80" s="4" t="s">
        <v>60</v>
      </c>
      <c r="D80" s="4" t="s">
        <v>129</v>
      </c>
      <c r="E80" s="4" t="s">
        <v>65</v>
      </c>
      <c r="F80" s="10">
        <v>400</v>
      </c>
    </row>
    <row r="81" spans="2:6" outlineLevel="5">
      <c r="B81" s="26" t="s">
        <v>68</v>
      </c>
      <c r="C81" s="3" t="s">
        <v>67</v>
      </c>
      <c r="D81" s="3"/>
      <c r="E81" s="3"/>
      <c r="F81" s="9">
        <f>F83+F85+F87+F89+F90+F92</f>
        <v>1270</v>
      </c>
    </row>
    <row r="82" spans="2:6" ht="78.75" outlineLevel="7">
      <c r="B82" s="28" t="s">
        <v>69</v>
      </c>
      <c r="C82" s="4" t="s">
        <v>67</v>
      </c>
      <c r="D82" s="4" t="s">
        <v>130</v>
      </c>
      <c r="E82" s="4"/>
      <c r="F82" s="9">
        <v>60</v>
      </c>
    </row>
    <row r="83" spans="2:6" ht="22.5" outlineLevel="5">
      <c r="B83" s="27" t="s">
        <v>63</v>
      </c>
      <c r="C83" s="4" t="s">
        <v>67</v>
      </c>
      <c r="D83" s="4" t="s">
        <v>130</v>
      </c>
      <c r="E83" s="4" t="s">
        <v>62</v>
      </c>
      <c r="F83" s="10">
        <v>60</v>
      </c>
    </row>
    <row r="84" spans="2:6" ht="33.75" outlineLevel="5">
      <c r="B84" s="27" t="s">
        <v>151</v>
      </c>
      <c r="C84" s="4" t="s">
        <v>67</v>
      </c>
      <c r="D84" s="4" t="s">
        <v>152</v>
      </c>
      <c r="E84" s="4"/>
      <c r="F84" s="10">
        <v>112.164</v>
      </c>
    </row>
    <row r="85" spans="2:6" ht="22.5" outlineLevel="5">
      <c r="B85" s="27" t="s">
        <v>63</v>
      </c>
      <c r="C85" s="4" t="s">
        <v>67</v>
      </c>
      <c r="D85" s="4" t="s">
        <v>152</v>
      </c>
      <c r="E85" s="4" t="s">
        <v>62</v>
      </c>
      <c r="F85" s="10">
        <v>112.164</v>
      </c>
    </row>
    <row r="86" spans="2:6" ht="22.5" outlineLevel="5">
      <c r="B86" s="27" t="s">
        <v>153</v>
      </c>
      <c r="C86" s="4" t="s">
        <v>67</v>
      </c>
      <c r="D86" s="4" t="s">
        <v>154</v>
      </c>
      <c r="E86" s="4"/>
      <c r="F86" s="10">
        <v>50</v>
      </c>
    </row>
    <row r="87" spans="2:6" ht="22.5" outlineLevel="5">
      <c r="B87" s="27" t="s">
        <v>63</v>
      </c>
      <c r="C87" s="4" t="s">
        <v>67</v>
      </c>
      <c r="D87" s="4" t="s">
        <v>154</v>
      </c>
      <c r="E87" s="4" t="s">
        <v>9</v>
      </c>
      <c r="F87" s="10">
        <v>50</v>
      </c>
    </row>
    <row r="88" spans="2:6" ht="78.75" outlineLevel="4">
      <c r="B88" s="28" t="s">
        <v>98</v>
      </c>
      <c r="C88" s="4" t="s">
        <v>67</v>
      </c>
      <c r="D88" s="4" t="s">
        <v>131</v>
      </c>
      <c r="E88" s="4"/>
      <c r="F88" s="10">
        <v>500</v>
      </c>
    </row>
    <row r="89" spans="2:6" ht="22.5" outlineLevel="5">
      <c r="B89" s="27" t="s">
        <v>63</v>
      </c>
      <c r="C89" s="4" t="s">
        <v>67</v>
      </c>
      <c r="D89" s="4" t="s">
        <v>131</v>
      </c>
      <c r="E89" s="4" t="s">
        <v>62</v>
      </c>
      <c r="F89" s="10">
        <v>500</v>
      </c>
    </row>
    <row r="90" spans="2:6" ht="22.5" outlineLevel="7">
      <c r="B90" s="27" t="s">
        <v>10</v>
      </c>
      <c r="C90" s="4" t="s">
        <v>67</v>
      </c>
      <c r="D90" s="4" t="s">
        <v>131</v>
      </c>
      <c r="E90" s="4" t="s">
        <v>9</v>
      </c>
      <c r="F90" s="10">
        <v>60</v>
      </c>
    </row>
    <row r="91" spans="2:6" ht="112.5" outlineLevel="4">
      <c r="B91" s="28" t="s">
        <v>70</v>
      </c>
      <c r="C91" s="4" t="s">
        <v>67</v>
      </c>
      <c r="D91" s="4" t="s">
        <v>132</v>
      </c>
      <c r="E91" s="4"/>
      <c r="F91" s="10">
        <v>487.83600000000001</v>
      </c>
    </row>
    <row r="92" spans="2:6" ht="33.75" outlineLevel="5">
      <c r="B92" s="27" t="s">
        <v>143</v>
      </c>
      <c r="C92" s="4" t="s">
        <v>67</v>
      </c>
      <c r="D92" s="4" t="s">
        <v>132</v>
      </c>
      <c r="E92" s="4" t="s">
        <v>71</v>
      </c>
      <c r="F92" s="10">
        <v>487.83600000000001</v>
      </c>
    </row>
    <row r="93" spans="2:6" outlineLevel="3">
      <c r="B93" s="26" t="s">
        <v>73</v>
      </c>
      <c r="C93" s="3" t="s">
        <v>72</v>
      </c>
      <c r="D93" s="3"/>
      <c r="E93" s="3"/>
      <c r="F93" s="9">
        <f>F94+F96+F98+F100+F102+F104+F106</f>
        <v>3591.8</v>
      </c>
    </row>
    <row r="94" spans="2:6" ht="22.5" outlineLevel="4">
      <c r="B94" s="27" t="s">
        <v>74</v>
      </c>
      <c r="C94" s="4" t="s">
        <v>72</v>
      </c>
      <c r="D94" s="4" t="s">
        <v>133</v>
      </c>
      <c r="E94" s="4"/>
      <c r="F94" s="10">
        <v>275</v>
      </c>
    </row>
    <row r="95" spans="2:6" ht="22.5" outlineLevel="5">
      <c r="B95" s="27" t="s">
        <v>10</v>
      </c>
      <c r="C95" s="4" t="s">
        <v>72</v>
      </c>
      <c r="D95" s="4" t="s">
        <v>133</v>
      </c>
      <c r="E95" s="4" t="s">
        <v>9</v>
      </c>
      <c r="F95" s="10">
        <v>275</v>
      </c>
    </row>
    <row r="96" spans="2:6" ht="22.5" outlineLevel="7">
      <c r="B96" s="27" t="s">
        <v>75</v>
      </c>
      <c r="C96" s="4" t="s">
        <v>72</v>
      </c>
      <c r="D96" s="4" t="s">
        <v>134</v>
      </c>
      <c r="E96" s="4"/>
      <c r="F96" s="10">
        <v>333</v>
      </c>
    </row>
    <row r="97" spans="1:6" ht="22.5" outlineLevel="1">
      <c r="B97" s="27" t="s">
        <v>10</v>
      </c>
      <c r="C97" s="4" t="s">
        <v>72</v>
      </c>
      <c r="D97" s="4" t="s">
        <v>134</v>
      </c>
      <c r="E97" s="4" t="s">
        <v>9</v>
      </c>
      <c r="F97" s="10">
        <v>333</v>
      </c>
    </row>
    <row r="98" spans="1:6" ht="33.75" outlineLevel="3">
      <c r="B98" s="27" t="s">
        <v>76</v>
      </c>
      <c r="C98" s="4" t="s">
        <v>72</v>
      </c>
      <c r="D98" s="4" t="s">
        <v>135</v>
      </c>
      <c r="E98" s="4"/>
      <c r="F98" s="10">
        <v>1887.8</v>
      </c>
    </row>
    <row r="99" spans="1:6" ht="22.5" outlineLevel="4">
      <c r="B99" s="27" t="s">
        <v>10</v>
      </c>
      <c r="C99" s="4" t="s">
        <v>72</v>
      </c>
      <c r="D99" s="4" t="s">
        <v>135</v>
      </c>
      <c r="E99" s="4" t="s">
        <v>9</v>
      </c>
      <c r="F99" s="10">
        <v>1887.8</v>
      </c>
    </row>
    <row r="100" spans="1:6" ht="33.75" outlineLevel="5">
      <c r="B100" s="27" t="s">
        <v>77</v>
      </c>
      <c r="C100" s="4" t="s">
        <v>72</v>
      </c>
      <c r="D100" s="4" t="s">
        <v>136</v>
      </c>
      <c r="E100" s="4"/>
      <c r="F100" s="10">
        <v>200</v>
      </c>
    </row>
    <row r="101" spans="1:6" ht="22.5" outlineLevel="7">
      <c r="B101" s="27" t="s">
        <v>10</v>
      </c>
      <c r="C101" s="4" t="s">
        <v>72</v>
      </c>
      <c r="D101" s="4" t="s">
        <v>136</v>
      </c>
      <c r="E101" s="4" t="s">
        <v>9</v>
      </c>
      <c r="F101" s="10">
        <v>200</v>
      </c>
    </row>
    <row r="102" spans="1:6" ht="45" outlineLevel="5">
      <c r="B102" s="28" t="s">
        <v>124</v>
      </c>
      <c r="C102" s="4" t="s">
        <v>72</v>
      </c>
      <c r="D102" s="4" t="s">
        <v>147</v>
      </c>
      <c r="E102" s="4"/>
      <c r="F102" s="10">
        <v>210</v>
      </c>
    </row>
    <row r="103" spans="1:6" ht="22.5" outlineLevel="7">
      <c r="B103" s="27" t="s">
        <v>10</v>
      </c>
      <c r="C103" s="4" t="s">
        <v>72</v>
      </c>
      <c r="D103" s="4" t="s">
        <v>147</v>
      </c>
      <c r="E103" s="4" t="s">
        <v>9</v>
      </c>
      <c r="F103" s="10">
        <v>210</v>
      </c>
    </row>
    <row r="104" spans="1:6" ht="67.5" outlineLevel="7">
      <c r="B104" s="16" t="s">
        <v>156</v>
      </c>
      <c r="C104" s="4" t="s">
        <v>72</v>
      </c>
      <c r="D104" s="4" t="s">
        <v>157</v>
      </c>
      <c r="E104" s="4"/>
      <c r="F104" s="10">
        <v>640</v>
      </c>
    </row>
    <row r="105" spans="1:6" ht="22.5" outlineLevel="7">
      <c r="B105" s="27" t="s">
        <v>10</v>
      </c>
      <c r="C105" s="4" t="s">
        <v>72</v>
      </c>
      <c r="D105" s="4" t="s">
        <v>157</v>
      </c>
      <c r="E105" s="4" t="s">
        <v>9</v>
      </c>
      <c r="F105" s="10">
        <v>640</v>
      </c>
    </row>
    <row r="106" spans="1:6" ht="22.5" outlineLevel="5">
      <c r="B106" s="27" t="s">
        <v>137</v>
      </c>
      <c r="C106" s="4" t="s">
        <v>72</v>
      </c>
      <c r="D106" s="4" t="s">
        <v>155</v>
      </c>
      <c r="E106" s="4"/>
      <c r="F106" s="10">
        <v>46</v>
      </c>
    </row>
    <row r="107" spans="1:6" ht="22.5" outlineLevel="7">
      <c r="B107" s="27" t="s">
        <v>10</v>
      </c>
      <c r="C107" s="4" t="s">
        <v>72</v>
      </c>
      <c r="D107" s="4" t="s">
        <v>155</v>
      </c>
      <c r="E107" s="4" t="s">
        <v>9</v>
      </c>
      <c r="F107" s="10">
        <v>46</v>
      </c>
    </row>
    <row r="108" spans="1:6" outlineLevel="5">
      <c r="B108" s="26" t="s">
        <v>79</v>
      </c>
      <c r="C108" s="3" t="s">
        <v>78</v>
      </c>
      <c r="D108" s="3"/>
      <c r="E108" s="3"/>
      <c r="F108" s="9">
        <f>F109</f>
        <v>7980.4</v>
      </c>
    </row>
    <row r="109" spans="1:6" outlineLevel="7">
      <c r="B109" s="26" t="s">
        <v>81</v>
      </c>
      <c r="C109" s="4" t="s">
        <v>80</v>
      </c>
      <c r="D109" s="3"/>
      <c r="E109" s="3"/>
      <c r="F109" s="9">
        <f>F110+F114+F115+F116+F120+F121</f>
        <v>7980.4</v>
      </c>
    </row>
    <row r="110" spans="1:6" ht="56.25" outlineLevel="4">
      <c r="B110" s="28" t="s">
        <v>82</v>
      </c>
      <c r="C110" s="3" t="s">
        <v>80</v>
      </c>
      <c r="D110" s="4" t="s">
        <v>138</v>
      </c>
      <c r="E110" s="4"/>
      <c r="F110" s="10">
        <f>F111+F112+F113</f>
        <v>5812</v>
      </c>
    </row>
    <row r="111" spans="1:6" outlineLevel="5">
      <c r="B111" s="31" t="s">
        <v>127</v>
      </c>
      <c r="C111" s="4" t="s">
        <v>80</v>
      </c>
      <c r="D111" s="4" t="s">
        <v>138</v>
      </c>
      <c r="E111" s="4" t="s">
        <v>83</v>
      </c>
      <c r="F111" s="10">
        <v>1700</v>
      </c>
    </row>
    <row r="112" spans="1:6" s="12" customFormat="1" ht="33.75" outlineLevel="7">
      <c r="A112" s="35"/>
      <c r="B112" s="31" t="s">
        <v>128</v>
      </c>
      <c r="C112" s="4" t="s">
        <v>80</v>
      </c>
      <c r="D112" s="4" t="s">
        <v>138</v>
      </c>
      <c r="E112" s="13" t="s">
        <v>139</v>
      </c>
      <c r="F112" s="14">
        <v>520</v>
      </c>
    </row>
    <row r="113" spans="2:6" ht="22.5" outlineLevel="7">
      <c r="B113" s="27" t="s">
        <v>10</v>
      </c>
      <c r="C113" s="13" t="s">
        <v>80</v>
      </c>
      <c r="D113" s="4" t="s">
        <v>138</v>
      </c>
      <c r="E113" s="4" t="s">
        <v>9</v>
      </c>
      <c r="F113" s="10">
        <v>3592</v>
      </c>
    </row>
    <row r="114" spans="2:6" ht="33.75" outlineLevel="7">
      <c r="B114" s="27" t="s">
        <v>158</v>
      </c>
      <c r="C114" s="13" t="s">
        <v>80</v>
      </c>
      <c r="D114" s="4" t="s">
        <v>159</v>
      </c>
      <c r="E114" s="4" t="s">
        <v>83</v>
      </c>
      <c r="F114" s="10">
        <v>879</v>
      </c>
    </row>
    <row r="115" spans="2:6" ht="33.75" outlineLevel="7">
      <c r="B115" s="27" t="s">
        <v>160</v>
      </c>
      <c r="C115" s="13" t="s">
        <v>80</v>
      </c>
      <c r="D115" s="4" t="s">
        <v>159</v>
      </c>
      <c r="E115" s="4" t="s">
        <v>139</v>
      </c>
      <c r="F115" s="10">
        <v>266</v>
      </c>
    </row>
    <row r="116" spans="2:6" ht="56.25" outlineLevel="3">
      <c r="B116" s="28" t="s">
        <v>84</v>
      </c>
      <c r="C116" s="4" t="s">
        <v>80</v>
      </c>
      <c r="D116" s="4" t="s">
        <v>140</v>
      </c>
      <c r="E116" s="4"/>
      <c r="F116" s="10">
        <f>F117+F118+F119</f>
        <v>813.9</v>
      </c>
    </row>
    <row r="117" spans="2:6" outlineLevel="4">
      <c r="B117" s="31" t="s">
        <v>127</v>
      </c>
      <c r="C117" s="4" t="s">
        <v>80</v>
      </c>
      <c r="D117" s="4" t="s">
        <v>140</v>
      </c>
      <c r="E117" s="4" t="s">
        <v>83</v>
      </c>
      <c r="F117" s="10">
        <v>482</v>
      </c>
    </row>
    <row r="118" spans="2:6" ht="33.75" outlineLevel="4">
      <c r="B118" s="31" t="s">
        <v>128</v>
      </c>
      <c r="C118" s="4" t="s">
        <v>80</v>
      </c>
      <c r="D118" s="4" t="s">
        <v>140</v>
      </c>
      <c r="E118" s="4" t="s">
        <v>139</v>
      </c>
      <c r="F118" s="10">
        <v>149.9</v>
      </c>
    </row>
    <row r="119" spans="2:6" ht="22.5" outlineLevel="5">
      <c r="B119" s="27" t="s">
        <v>10</v>
      </c>
      <c r="C119" s="4" t="s">
        <v>80</v>
      </c>
      <c r="D119" s="4" t="s">
        <v>140</v>
      </c>
      <c r="E119" s="4" t="s">
        <v>9</v>
      </c>
      <c r="F119" s="10">
        <v>182</v>
      </c>
    </row>
    <row r="120" spans="2:6" ht="33.75" outlineLevel="5">
      <c r="B120" s="27" t="s">
        <v>161</v>
      </c>
      <c r="C120" s="4" t="s">
        <v>80</v>
      </c>
      <c r="D120" s="4" t="s">
        <v>162</v>
      </c>
      <c r="E120" s="4" t="s">
        <v>83</v>
      </c>
      <c r="F120" s="10">
        <v>161</v>
      </c>
    </row>
    <row r="121" spans="2:6" ht="22.5" outlineLevel="5">
      <c r="B121" s="27" t="s">
        <v>163</v>
      </c>
      <c r="C121" s="4" t="s">
        <v>80</v>
      </c>
      <c r="D121" s="4" t="s">
        <v>162</v>
      </c>
      <c r="E121" s="4" t="s">
        <v>139</v>
      </c>
      <c r="F121" s="10">
        <v>48.5</v>
      </c>
    </row>
    <row r="122" spans="2:6" outlineLevel="3">
      <c r="B122" s="26" t="s">
        <v>86</v>
      </c>
      <c r="C122" s="4" t="s">
        <v>85</v>
      </c>
      <c r="D122" s="3"/>
      <c r="E122" s="3"/>
      <c r="F122" s="9">
        <f>F123</f>
        <v>750</v>
      </c>
    </row>
    <row r="123" spans="2:6" outlineLevel="4">
      <c r="B123" s="26" t="s">
        <v>88</v>
      </c>
      <c r="C123" s="3" t="s">
        <v>87</v>
      </c>
      <c r="D123" s="3"/>
      <c r="E123" s="3"/>
      <c r="F123" s="9">
        <v>750</v>
      </c>
    </row>
    <row r="124" spans="2:6" ht="33.75" outlineLevel="7">
      <c r="B124" s="27" t="s">
        <v>89</v>
      </c>
      <c r="C124" s="3" t="s">
        <v>87</v>
      </c>
      <c r="D124" s="17" t="s">
        <v>141</v>
      </c>
      <c r="E124" s="4"/>
      <c r="F124" s="10">
        <v>750</v>
      </c>
    </row>
    <row r="125" spans="2:6" ht="22.5" outlineLevel="4">
      <c r="B125" s="27" t="s">
        <v>91</v>
      </c>
      <c r="C125" s="4" t="s">
        <v>87</v>
      </c>
      <c r="D125" s="17" t="s">
        <v>141</v>
      </c>
      <c r="E125" s="4" t="s">
        <v>90</v>
      </c>
      <c r="F125" s="10">
        <v>750</v>
      </c>
    </row>
    <row r="126" spans="2:6" outlineLevel="7">
      <c r="B126" s="26" t="s">
        <v>92</v>
      </c>
      <c r="C126" s="4" t="s">
        <v>85</v>
      </c>
      <c r="D126" s="3"/>
      <c r="E126" s="3"/>
      <c r="F126" s="9">
        <f>F127</f>
        <v>1157</v>
      </c>
    </row>
    <row r="127" spans="2:6" outlineLevel="4">
      <c r="B127" s="26" t="s">
        <v>94</v>
      </c>
      <c r="C127" s="3" t="s">
        <v>93</v>
      </c>
      <c r="D127" s="3"/>
      <c r="E127" s="3"/>
      <c r="F127" s="9">
        <f>F128</f>
        <v>1157</v>
      </c>
    </row>
    <row r="128" spans="2:6" ht="45" outlineLevel="7">
      <c r="B128" s="27" t="s">
        <v>95</v>
      </c>
      <c r="C128" s="3" t="s">
        <v>93</v>
      </c>
      <c r="D128" s="4" t="s">
        <v>126</v>
      </c>
      <c r="E128" s="4"/>
      <c r="F128" s="10">
        <f>F129+F130+F131</f>
        <v>1157</v>
      </c>
    </row>
    <row r="129" spans="2:7" outlineLevel="4">
      <c r="B129" s="31" t="s">
        <v>127</v>
      </c>
      <c r="C129" s="4" t="s">
        <v>93</v>
      </c>
      <c r="D129" s="4" t="s">
        <v>126</v>
      </c>
      <c r="E129" s="4" t="s">
        <v>83</v>
      </c>
      <c r="F129" s="10">
        <v>700</v>
      </c>
    </row>
    <row r="130" spans="2:7" ht="33.75" outlineLevel="4">
      <c r="B130" s="31" t="s">
        <v>128</v>
      </c>
      <c r="C130" s="4" t="s">
        <v>93</v>
      </c>
      <c r="D130" s="4" t="s">
        <v>126</v>
      </c>
      <c r="E130" s="4" t="s">
        <v>139</v>
      </c>
      <c r="F130" s="10">
        <v>215</v>
      </c>
    </row>
    <row r="131" spans="2:7" ht="22.5" outlineLevel="3">
      <c r="B131" s="27" t="s">
        <v>10</v>
      </c>
      <c r="C131" s="4" t="s">
        <v>93</v>
      </c>
      <c r="D131" s="4" t="s">
        <v>126</v>
      </c>
      <c r="E131" s="4" t="s">
        <v>9</v>
      </c>
      <c r="F131" s="10">
        <v>242</v>
      </c>
    </row>
    <row r="132" spans="2:7" outlineLevel="4">
      <c r="B132" s="32" t="s">
        <v>96</v>
      </c>
      <c r="C132" s="4" t="s">
        <v>93</v>
      </c>
      <c r="D132" s="5"/>
      <c r="E132" s="5"/>
      <c r="F132" s="19">
        <f>F7+F49+F55+F63+F74+F78+F81+F93+F108+F123+F127</f>
        <v>25126.923159999998</v>
      </c>
      <c r="G132" s="15"/>
    </row>
    <row r="133" spans="2:7" ht="12.75" customHeight="1">
      <c r="C133" s="6"/>
    </row>
  </sheetData>
  <mergeCells count="3">
    <mergeCell ref="B4:F4"/>
    <mergeCell ref="B3:F3"/>
    <mergeCell ref="C1:F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7" fitToHeight="0" orientation="portrait" r:id="rId1"/>
  <headerFooter alignWithMargins="0"/>
  <rowBreaks count="2" manualBreakCount="2">
    <brk id="21" max="16383" man="1"/>
    <brk id="25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Бюджет</vt:lpstr>
      <vt:lpstr>Бюджет!APPT</vt:lpstr>
      <vt:lpstr>Бюджет!SIGN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Buh1</cp:lastModifiedBy>
  <cp:lastPrinted>2016-11-21T07:03:54Z</cp:lastPrinted>
  <dcterms:created xsi:type="dcterms:W3CDTF">2002-03-11T10:22:12Z</dcterms:created>
  <dcterms:modified xsi:type="dcterms:W3CDTF">2016-12-05T09:04:45Z</dcterms:modified>
</cp:coreProperties>
</file>