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4740" windowWidth="23070" windowHeight="6405"/>
  </bookViews>
  <sheets>
    <sheet name="Бюджет" sheetId="3" r:id="rId1"/>
  </sheets>
  <definedNames>
    <definedName name="APPT" localSheetId="0">Бюджет!$B$13</definedName>
    <definedName name="FIO" localSheetId="0">Бюджет!#REF!</definedName>
    <definedName name="SIGN" localSheetId="0">Бюджет!$A$13:$F$15</definedName>
  </definedNames>
  <calcPr calcId="125725"/>
</workbook>
</file>

<file path=xl/calcChain.xml><?xml version="1.0" encoding="utf-8"?>
<calcChain xmlns="http://schemas.openxmlformats.org/spreadsheetml/2006/main">
  <c r="E103" i="3"/>
  <c r="E146" s="1"/>
  <c r="E65"/>
  <c r="E64" s="1"/>
  <c r="E123"/>
  <c r="E122"/>
  <c r="E82"/>
  <c r="E55"/>
  <c r="E7"/>
  <c r="E50" l="1"/>
  <c r="E49"/>
  <c r="E48" s="1"/>
  <c r="E142"/>
  <c r="E141" s="1"/>
  <c r="E140" s="1"/>
  <c r="E136"/>
  <c r="E130"/>
  <c r="E124"/>
  <c r="E88"/>
  <c r="E91"/>
  <c r="E31" l="1"/>
  <c r="E11"/>
  <c r="E45" l="1"/>
  <c r="E16"/>
  <c r="E19"/>
  <c r="E43"/>
  <c r="E41"/>
  <c r="E33"/>
  <c r="E30" s="1"/>
  <c r="E8" l="1"/>
  <c r="E40"/>
</calcChain>
</file>

<file path=xl/sharedStrings.xml><?xml version="1.0" encoding="utf-8"?>
<sst xmlns="http://schemas.openxmlformats.org/spreadsheetml/2006/main" count="475" uniqueCount="177">
  <si>
    <t>тыс. руб.</t>
  </si>
  <si>
    <t>КФСР</t>
  </si>
  <si>
    <t>КЦСР</t>
  </si>
  <si>
    <t>КВР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</si>
  <si>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</si>
  <si>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</si>
  <si>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</si>
  <si>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</si>
  <si>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</si>
  <si>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</si>
  <si>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</si>
  <si>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</si>
  <si>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</si>
  <si>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</si>
  <si>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122</t>
  </si>
  <si>
    <t>Иные выплаты персоналу государственных (муниципальных) органов, за исключением фонда оплаты труда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</si>
  <si>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</si>
  <si>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</si>
  <si>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</si>
  <si>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>540</t>
  </si>
  <si>
    <t>Иные межбюджетные трансферты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</si>
  <si>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</si>
  <si>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</si>
  <si>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</si>
  <si>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</si>
  <si>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</si>
  <si>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</si>
  <si>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</si>
  <si>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>0111</t>
  </si>
  <si>
    <t>Резервные фонды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</si>
  <si>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</si>
  <si>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>870</t>
  </si>
  <si>
    <t>Резервные средства</t>
  </si>
  <si>
    <t>0113</t>
  </si>
  <si>
    <t>Другие общегосударственные вопросы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</si>
  <si>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</si>
  <si>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</si>
  <si>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>Иные обязательств в рамках обеспечения деятельности органов местного самоуправления и непрограммных расходов</t>
  </si>
  <si>
    <t>852</t>
  </si>
  <si>
    <t>Уплата прочих налогов, сборов и иных платежей</t>
  </si>
  <si>
    <t>0200</t>
  </si>
  <si>
    <t>НАЦИОНАЛЬНАЯ ОБОРОНА</t>
  </si>
  <si>
    <t>0203</t>
  </si>
  <si>
    <t>Мобилизационная и вневойсковая подготовка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</si>
  <si>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</si>
  <si>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</si>
  <si>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</si>
  <si>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</si>
  <si>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</si>
  <si>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и техногенного характера в рамках обеспечения деятельности органов местного самоуправления и непрограммных расходов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</si>
  <si>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</si>
  <si>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</si>
  <si>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</si>
  <si>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</si>
  <si>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</si>
  <si>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</si>
  <si>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</si>
  <si>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</si>
  <si>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>0500</t>
  </si>
  <si>
    <t>ЖИЛИЩНО-КОММУНАЛЬНОЕ ХОЗЯЙСТВО</t>
  </si>
  <si>
    <t>0501</t>
  </si>
  <si>
    <t>Жилищное хозяйство</t>
  </si>
  <si>
    <t>243</t>
  </si>
  <si>
    <t>Закупка товаров, работ, услуг в целях капитального ремонта государственного (муниципального) имущества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</si>
  <si>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</si>
  <si>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>853</t>
  </si>
  <si>
    <t>Уплата иных платежей</t>
  </si>
  <si>
    <t>0502</t>
  </si>
  <si>
    <t>Коммунальное хозяйство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</si>
  <si>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</si>
  <si>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</si>
  <si>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810</t>
  </si>
  <si>
    <t>0503</t>
  </si>
  <si>
    <t>Благоустройство</t>
  </si>
  <si>
    <t>Уличное освещение в рамках муниципальной программы "Благоустройство территории муниципального образования"</t>
  </si>
  <si>
    <t>Благоустройство и озеленение в рамках муниципальной программы "Благоустройство территории муниципального образования"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</si>
  <si>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</si>
  <si>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</si>
  <si>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>0800</t>
  </si>
  <si>
    <t>КУЛЬТУРА, КИНЕМАТОГРАФИЯ</t>
  </si>
  <si>
    <t>0801</t>
  </si>
  <si>
    <t>Культура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</si>
  <si>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</si>
  <si>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111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</si>
  <si>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</si>
  <si>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1000</t>
  </si>
  <si>
    <t>СОЦИАЛЬНАЯ ПОЛИТИКА</t>
  </si>
  <si>
    <t>1001</t>
  </si>
  <si>
    <t>Пенсионное обеспечение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</si>
  <si>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</si>
  <si>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>321</t>
  </si>
  <si>
    <t>Пособия, компенсации и иные социальные выплаты гражданам, кроме публичных нормативных обязательств</t>
  </si>
  <si>
    <t>ФИЗИЧЕСКАЯ КУЛЬТУРА И СПОРТ</t>
  </si>
  <si>
    <t>1101</t>
  </si>
  <si>
    <t>Физическая культура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</si>
  <si>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</si>
  <si>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Итого</t>
  </si>
  <si>
    <t>Наименование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</si>
  <si>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</si>
  <si>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РАСПРЕДЕЛЕНИЕ                                                                                                                                                                            бюджетных ассигнований по разделам и подразделам, группам и подгруппам расходов, целевым статьям (муниципальных программах муниципального образования Громовское сельское поселение муниципального образования Приозерский муниципальный район Ленинградской области и непрограммным направлениям деятельности), классификации расходов бюджетов на 2016 год
</t>
  </si>
  <si>
    <t>Повышение безопасности дорожного движения</t>
  </si>
  <si>
    <t>Ассигнования 2016  год</t>
  </si>
  <si>
    <t>20 0 01 42190</t>
  </si>
  <si>
    <t>29 2 01 22010</t>
  </si>
  <si>
    <t>29 2 01 22020</t>
  </si>
  <si>
    <t>29 2 01 22040</t>
  </si>
  <si>
    <t>29 2 01 62530</t>
  </si>
  <si>
    <t>29 2 01 62540</t>
  </si>
  <si>
    <t>29 2 01 62550</t>
  </si>
  <si>
    <t>29 2 01 62560</t>
  </si>
  <si>
    <t xml:space="preserve">Фонд оплаты труда государственных (муниципальных) органов </t>
  </si>
  <si>
    <t>129</t>
  </si>
  <si>
    <t>Взносы по обязательному социальному страхованию на выплаты денежного содержанию и иные выплат работникам государственных и муниципальных органов</t>
  </si>
  <si>
    <t>29 2 01 62510</t>
  </si>
  <si>
    <t>29 2 01 62520</t>
  </si>
  <si>
    <t>29 3 01 42010</t>
  </si>
  <si>
    <t>29 2 01 71340</t>
  </si>
  <si>
    <t>29 3 01 42030</t>
  </si>
  <si>
    <t>29 3 01 42100</t>
  </si>
  <si>
    <t>29 3 01 51180</t>
  </si>
  <si>
    <t>Фонд оплаты труда государственных (муниципальных) органов</t>
  </si>
  <si>
    <t>29 3 01 42200</t>
  </si>
  <si>
    <t>27 1 01 42260</t>
  </si>
  <si>
    <t>27 2 01 42280</t>
  </si>
  <si>
    <t xml:space="preserve">Мероприятия по содержанию автомобильных дорог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</si>
  <si>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</si>
  <si>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23 4 01 22060</t>
  </si>
  <si>
    <t xml:space="preserve">Фонд оплаты труда казенных учреждений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</si>
  <si>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</si>
  <si>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29 3 01 42370</t>
  </si>
  <si>
    <t>25 1 01 42460</t>
  </si>
  <si>
    <t>25 3 01 42490</t>
  </si>
  <si>
    <t>25 4 01 46010</t>
  </si>
  <si>
    <t>26 0 01 42510</t>
  </si>
  <si>
    <t>26 0 01 42520</t>
  </si>
  <si>
    <t>26 0 01 42530</t>
  </si>
  <si>
    <t>26 0 01 42550</t>
  </si>
  <si>
    <t>Реализация  мероприятий по борьбе с борщевиком Сосновского Местный бюджет</t>
  </si>
  <si>
    <t>23 1 01 22060</t>
  </si>
  <si>
    <t>119</t>
  </si>
  <si>
    <t>23 3 01 22060</t>
  </si>
  <si>
    <t>29 3 01 43010</t>
  </si>
  <si>
    <t>29 3 01 42350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</si>
  <si>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</si>
  <si>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пожарной безопасности</t>
  </si>
  <si>
    <t>Иные межбюджетный траснсферты на исполнение полномочий поселений по внутреннему муниципальному контролю</t>
  </si>
  <si>
    <t>29 3 01 42250</t>
  </si>
  <si>
    <t>30 1 01 S0880</t>
  </si>
  <si>
    <t>30 1 01 S4390</t>
  </si>
  <si>
    <t>приобретение автономных источников электроснабжения ( дизель-генератора) для резервсного снабжения объектов жизнеобеспечения населенных пунктов Ленинградскоой области местнвый бюджет</t>
  </si>
  <si>
    <t xml:space="preserve">25 1 01 S4270 </t>
  </si>
  <si>
    <t>мероприяти по подготовке объектов теплоснабжения к отопительному сезону на территории Ленинградской области ( местный бюджет)</t>
  </si>
  <si>
    <t>25 1 01 S0160</t>
  </si>
  <si>
    <t>30 2 01 S4310</t>
  </si>
  <si>
    <t>мероприятия по грантовой поддержке местных инициатив граждан, проживающих в сельское местности подпрограммы "Устойчивое развитие сельских территорий Ленинградской области на 2014-2017 годы и на период до 2020 года" государственой программы Ленинградской области "Развитие сельского хозяйства Ленингралдкй области в 2017 году"</t>
  </si>
  <si>
    <t>26 0 01 L 0180</t>
  </si>
  <si>
    <t>Обеспечение выплат стимулирующего характера работникам муниципальных учреждений культуры лениенградской области ( обл. субсидия) ( заработная плата)</t>
  </si>
  <si>
    <t>23 1 01 70360</t>
  </si>
  <si>
    <t>Обеспечение выплат стимулирующего характера работникам муниципальных учреждений культуры лениенградской области ( обл. субсидия) ( налоги)</t>
  </si>
  <si>
    <t>Обесечение выплат стимулирующего характера работникам муниципальных учреждений культуры ленинградской области  ( зар. плата)</t>
  </si>
  <si>
    <t xml:space="preserve">23 3 01 70360 </t>
  </si>
  <si>
    <t>Обесечение выплат стимулирующего характера работникам муниципальных учреждений культуры ленинградской области  ( налоги)</t>
  </si>
  <si>
    <t>27 1 02 S0140</t>
  </si>
  <si>
    <t>Капитальный ремонт и ремонт автомобильных дорог общего пользования местного значения Местный бюджет</t>
  </si>
  <si>
    <t>Капитальный ремонт и ремонт автомобильных дорог общего пользования местного значения Областной бюджет</t>
  </si>
  <si>
    <t>27 1 02 70140</t>
  </si>
  <si>
    <t>Мероприятия по поддержке малого и среднего предпринимательства</t>
  </si>
  <si>
    <t>29 3 01 42360</t>
  </si>
  <si>
    <t>30 1 01 70880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</si>
  <si>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Областной бюджет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</si>
  <si>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самоуправления"Областной бюджет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</si>
  <si>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</si>
  <si>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областной бюджет</t>
  </si>
  <si>
    <t>30 1 01 74390</t>
  </si>
  <si>
    <t>30 2 01 74310</t>
  </si>
  <si>
    <t>Реализация  мероприятий по борьбе с борщевиком Сосновского                 Областной  бюджет</t>
  </si>
  <si>
    <t>Утверждено:                    
решением Совета Депутатов 
муниципального образования 
Громовское сельское поселение 
 Приозерского муниципального района
 Ленинградской области           
 от  29 декабря  2016 года №87 
 Приложение 6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</si>
</sst>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5" fontId="0" fillId="0" borderId="0" xfId="0" applyNumberForma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7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165" fontId="4" fillId="0" borderId="0" xfId="0" applyNumberFormat="1" applyFont="1" applyAlignment="1">
      <alignment horizontal="center" vertical="top"/>
    </xf>
    <xf numFmtId="165" fontId="1" fillId="0" borderId="0" xfId="0" applyNumberFormat="1" applyFont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right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147"/>
  <sheetViews>
    <sheetView showGridLines="0" tabSelected="1" view="pageBreakPreview" zoomScale="115" zoomScaleNormal="160" zoomScaleSheetLayoutView="115" workbookViewId="0">
      <selection activeCell="B1" sqref="B1:E1"/>
    </sheetView>
  </sheetViews>
  <sheetFormatPr defaultColWidth="9.140625" defaultRowHeight="12.75" customHeight="1" outlineLevelRow="7"/>
  <cols>
    <col min="1" max="1" width="53" customWidth="1"/>
    <col min="2" max="2" width="7.42578125" customWidth="1"/>
    <col min="3" max="3" width="13.28515625" customWidth="1"/>
    <col min="4" max="4" width="7" customWidth="1"/>
    <col min="5" max="5" width="10.7109375" style="19" customWidth="1"/>
    <col min="6" max="6" width="9.7109375" customWidth="1"/>
  </cols>
  <sheetData>
    <row r="1" spans="1:8" ht="100.15" customHeight="1">
      <c r="A1" s="10"/>
      <c r="B1" s="31" t="s">
        <v>176</v>
      </c>
      <c r="C1" s="31"/>
      <c r="D1" s="31"/>
      <c r="E1" s="31"/>
    </row>
    <row r="2" spans="1:8" ht="12.75" customHeight="1">
      <c r="A2" s="10"/>
      <c r="B2" s="10"/>
      <c r="C2" s="11"/>
      <c r="D2" s="11"/>
      <c r="E2" s="25"/>
    </row>
    <row r="3" spans="1:8" ht="99.6" customHeight="1">
      <c r="A3" s="30" t="s">
        <v>99</v>
      </c>
      <c r="B3" s="30"/>
      <c r="C3" s="30"/>
      <c r="D3" s="30"/>
      <c r="E3" s="30"/>
    </row>
    <row r="4" spans="1:8" ht="13.9" customHeight="1">
      <c r="A4" s="29"/>
      <c r="B4" s="29"/>
      <c r="C4" s="29"/>
      <c r="D4" s="29"/>
      <c r="E4" s="29"/>
    </row>
    <row r="5" spans="1:8">
      <c r="A5" s="2"/>
      <c r="B5" s="2"/>
      <c r="C5" s="2"/>
      <c r="D5" s="2"/>
      <c r="E5" s="26" t="s">
        <v>0</v>
      </c>
      <c r="F5" s="2"/>
      <c r="G5" s="1"/>
      <c r="H5" s="1"/>
    </row>
    <row r="6" spans="1:8" ht="21">
      <c r="A6" s="4" t="s">
        <v>97</v>
      </c>
      <c r="B6" s="4" t="s">
        <v>1</v>
      </c>
      <c r="C6" s="4" t="s">
        <v>2</v>
      </c>
      <c r="D6" s="4" t="s">
        <v>3</v>
      </c>
      <c r="E6" s="27" t="s">
        <v>101</v>
      </c>
    </row>
    <row r="7" spans="1:8">
      <c r="A7" s="3" t="s">
        <v>5</v>
      </c>
      <c r="B7" s="4" t="s">
        <v>4</v>
      </c>
      <c r="C7" s="4"/>
      <c r="D7" s="4"/>
      <c r="E7" s="14">
        <f>E8+E30+E37+E40</f>
        <v>7016.2</v>
      </c>
    </row>
    <row r="8" spans="1:8" ht="31.5" outlineLevel="1">
      <c r="A8" s="3" t="s">
        <v>7</v>
      </c>
      <c r="B8" s="4" t="s">
        <v>6</v>
      </c>
      <c r="C8" s="4"/>
      <c r="D8" s="4"/>
      <c r="E8" s="12">
        <f>E9+E11+E16+E19+E22+E24+E26+E28</f>
        <v>6112.5</v>
      </c>
      <c r="F8" s="19"/>
    </row>
    <row r="9" spans="1:8" s="24" customFormat="1" ht="33.75" outlineLevel="3">
      <c r="A9" s="5" t="s">
        <v>8</v>
      </c>
      <c r="B9" s="6" t="s">
        <v>6</v>
      </c>
      <c r="C9" s="6" t="s">
        <v>102</v>
      </c>
      <c r="D9" s="6"/>
      <c r="E9" s="13">
        <v>30</v>
      </c>
    </row>
    <row r="10" spans="1:8" ht="22.5" outlineLevel="4">
      <c r="A10" s="5" t="s">
        <v>10</v>
      </c>
      <c r="B10" s="6" t="s">
        <v>6</v>
      </c>
      <c r="C10" s="6" t="s">
        <v>102</v>
      </c>
      <c r="D10" s="6" t="s">
        <v>9</v>
      </c>
      <c r="E10" s="13">
        <v>30</v>
      </c>
    </row>
    <row r="11" spans="1:8" s="24" customFormat="1" ht="33.75" outlineLevel="7">
      <c r="A11" s="5" t="s">
        <v>11</v>
      </c>
      <c r="B11" s="6" t="s">
        <v>6</v>
      </c>
      <c r="C11" s="6" t="s">
        <v>103</v>
      </c>
      <c r="D11" s="6"/>
      <c r="E11" s="13">
        <f>SUM(E12:E15)</f>
        <v>4679.5</v>
      </c>
    </row>
    <row r="12" spans="1:8" outlineLevel="3">
      <c r="A12" s="5" t="s">
        <v>110</v>
      </c>
      <c r="B12" s="6" t="s">
        <v>6</v>
      </c>
      <c r="C12" s="6" t="s">
        <v>103</v>
      </c>
      <c r="D12" s="6" t="s">
        <v>12</v>
      </c>
      <c r="E12" s="13">
        <v>3060</v>
      </c>
    </row>
    <row r="13" spans="1:8" ht="22.5" outlineLevel="4">
      <c r="A13" s="5" t="s">
        <v>15</v>
      </c>
      <c r="B13" s="6" t="s">
        <v>6</v>
      </c>
      <c r="C13" s="6" t="s">
        <v>103</v>
      </c>
      <c r="D13" s="6" t="s">
        <v>14</v>
      </c>
      <c r="E13" s="13"/>
    </row>
    <row r="14" spans="1:8" ht="33.75" outlineLevel="4">
      <c r="A14" s="5" t="s">
        <v>112</v>
      </c>
      <c r="B14" s="6" t="s">
        <v>6</v>
      </c>
      <c r="C14" s="6" t="s">
        <v>103</v>
      </c>
      <c r="D14" s="6" t="s">
        <v>111</v>
      </c>
      <c r="E14" s="13">
        <v>925</v>
      </c>
    </row>
    <row r="15" spans="1:8" ht="22.5" outlineLevel="5">
      <c r="A15" s="5" t="s">
        <v>10</v>
      </c>
      <c r="B15" s="6" t="s">
        <v>6</v>
      </c>
      <c r="C15" s="6" t="s">
        <v>103</v>
      </c>
      <c r="D15" s="6" t="s">
        <v>9</v>
      </c>
      <c r="E15" s="13">
        <v>694.5</v>
      </c>
    </row>
    <row r="16" spans="1:8" s="24" customFormat="1" ht="33.75" outlineLevel="7">
      <c r="A16" s="5" t="s">
        <v>16</v>
      </c>
      <c r="B16" s="6" t="s">
        <v>6</v>
      </c>
      <c r="C16" s="6" t="s">
        <v>104</v>
      </c>
      <c r="D16" s="6"/>
      <c r="E16" s="13">
        <f>SUM(E17:E18)</f>
        <v>476</v>
      </c>
    </row>
    <row r="17" spans="1:5" ht="22.5" outlineLevel="7">
      <c r="A17" s="5" t="s">
        <v>13</v>
      </c>
      <c r="B17" s="6" t="s">
        <v>6</v>
      </c>
      <c r="C17" s="6" t="s">
        <v>104</v>
      </c>
      <c r="D17" s="6" t="s">
        <v>12</v>
      </c>
      <c r="E17" s="13">
        <v>365</v>
      </c>
    </row>
    <row r="18" spans="1:5" ht="33.75" outlineLevel="4">
      <c r="A18" s="5" t="s">
        <v>112</v>
      </c>
      <c r="B18" s="6" t="s">
        <v>6</v>
      </c>
      <c r="C18" s="6" t="s">
        <v>104</v>
      </c>
      <c r="D18" s="6" t="s">
        <v>111</v>
      </c>
      <c r="E18" s="13">
        <v>111</v>
      </c>
    </row>
    <row r="19" spans="1:5" s="24" customFormat="1" ht="33.75" outlineLevel="7">
      <c r="A19" s="5" t="s">
        <v>17</v>
      </c>
      <c r="B19" s="6" t="s">
        <v>6</v>
      </c>
      <c r="C19" s="6" t="s">
        <v>105</v>
      </c>
      <c r="D19" s="6"/>
      <c r="E19" s="13">
        <f>SUM(E20:E21)</f>
        <v>921</v>
      </c>
    </row>
    <row r="20" spans="1:5" ht="22.5" outlineLevel="5">
      <c r="A20" s="5" t="s">
        <v>13</v>
      </c>
      <c r="B20" s="6" t="s">
        <v>6</v>
      </c>
      <c r="C20" s="6" t="s">
        <v>105</v>
      </c>
      <c r="D20" s="6" t="s">
        <v>12</v>
      </c>
      <c r="E20" s="13">
        <v>706</v>
      </c>
    </row>
    <row r="21" spans="1:5" ht="33.75" outlineLevel="5" collapsed="1">
      <c r="A21" s="5" t="s">
        <v>112</v>
      </c>
      <c r="B21" s="6" t="s">
        <v>6</v>
      </c>
      <c r="C21" s="6" t="s">
        <v>105</v>
      </c>
      <c r="D21" s="6" t="s">
        <v>111</v>
      </c>
      <c r="E21" s="13">
        <v>215</v>
      </c>
    </row>
    <row r="22" spans="1:5" s="24" customFormat="1" ht="45" hidden="1" outlineLevel="7">
      <c r="A22" s="5" t="s">
        <v>18</v>
      </c>
      <c r="B22" s="6" t="s">
        <v>6</v>
      </c>
      <c r="C22" s="6" t="s">
        <v>106</v>
      </c>
      <c r="D22" s="6"/>
      <c r="E22" s="13"/>
    </row>
    <row r="23" spans="1:5" hidden="1" outlineLevel="5">
      <c r="A23" s="5" t="s">
        <v>20</v>
      </c>
      <c r="B23" s="6" t="s">
        <v>6</v>
      </c>
      <c r="C23" s="6" t="s">
        <v>106</v>
      </c>
      <c r="D23" s="6" t="s">
        <v>19</v>
      </c>
      <c r="E23" s="13"/>
    </row>
    <row r="24" spans="1:5" s="24" customFormat="1" ht="56.25" outlineLevel="7">
      <c r="A24" s="7" t="s">
        <v>21</v>
      </c>
      <c r="B24" s="6" t="s">
        <v>6</v>
      </c>
      <c r="C24" s="6" t="s">
        <v>107</v>
      </c>
      <c r="D24" s="6"/>
      <c r="E24" s="13">
        <v>3</v>
      </c>
    </row>
    <row r="25" spans="1:5" ht="12" customHeight="1" outlineLevel="5" collapsed="1">
      <c r="A25" s="5" t="s">
        <v>20</v>
      </c>
      <c r="B25" s="6" t="s">
        <v>6</v>
      </c>
      <c r="C25" s="6" t="s">
        <v>107</v>
      </c>
      <c r="D25" s="6" t="s">
        <v>19</v>
      </c>
      <c r="E25" s="13">
        <v>3</v>
      </c>
    </row>
    <row r="26" spans="1:5" s="24" customFormat="1" ht="45" hidden="1" outlineLevel="7">
      <c r="A26" s="5" t="s">
        <v>22</v>
      </c>
      <c r="B26" s="6" t="s">
        <v>6</v>
      </c>
      <c r="C26" s="6" t="s">
        <v>108</v>
      </c>
      <c r="D26" s="6"/>
      <c r="E26" s="13"/>
    </row>
    <row r="27" spans="1:5" hidden="1" outlineLevel="5">
      <c r="A27" s="5" t="s">
        <v>20</v>
      </c>
      <c r="B27" s="6" t="s">
        <v>6</v>
      </c>
      <c r="C27" s="6" t="s">
        <v>108</v>
      </c>
      <c r="D27" s="6" t="s">
        <v>19</v>
      </c>
      <c r="E27" s="13"/>
    </row>
    <row r="28" spans="1:5" s="24" customFormat="1" ht="33.75" outlineLevel="7">
      <c r="A28" s="5" t="s">
        <v>23</v>
      </c>
      <c r="B28" s="6" t="s">
        <v>6</v>
      </c>
      <c r="C28" s="6" t="s">
        <v>109</v>
      </c>
      <c r="D28" s="6"/>
      <c r="E28" s="13">
        <v>3</v>
      </c>
    </row>
    <row r="29" spans="1:5" outlineLevel="5">
      <c r="A29" s="5" t="s">
        <v>20</v>
      </c>
      <c r="B29" s="6" t="s">
        <v>6</v>
      </c>
      <c r="C29" s="6" t="s">
        <v>109</v>
      </c>
      <c r="D29" s="6" t="s">
        <v>19</v>
      </c>
      <c r="E29" s="13">
        <v>3</v>
      </c>
    </row>
    <row r="30" spans="1:5" ht="21" outlineLevel="7">
      <c r="A30" s="3" t="s">
        <v>25</v>
      </c>
      <c r="B30" s="4" t="s">
        <v>24</v>
      </c>
      <c r="C30" s="4"/>
      <c r="D30" s="4"/>
      <c r="E30" s="12">
        <f>E31+E33+E35</f>
        <v>377.2</v>
      </c>
    </row>
    <row r="31" spans="1:5" s="24" customFormat="1" ht="56.25" outlineLevel="5">
      <c r="A31" s="7" t="s">
        <v>26</v>
      </c>
      <c r="B31" s="6" t="s">
        <v>24</v>
      </c>
      <c r="C31" s="6" t="s">
        <v>113</v>
      </c>
      <c r="D31" s="6"/>
      <c r="E31" s="13">
        <f>E32</f>
        <v>25.2</v>
      </c>
    </row>
    <row r="32" spans="1:5" outlineLevel="7">
      <c r="A32" s="5" t="s">
        <v>20</v>
      </c>
      <c r="B32" s="6" t="s">
        <v>24</v>
      </c>
      <c r="C32" s="6" t="s">
        <v>113</v>
      </c>
      <c r="D32" s="6" t="s">
        <v>19</v>
      </c>
      <c r="E32" s="13">
        <v>25.2</v>
      </c>
    </row>
    <row r="33" spans="1:6" s="24" customFormat="1" ht="45" outlineLevel="1">
      <c r="A33" s="5" t="s">
        <v>27</v>
      </c>
      <c r="B33" s="6" t="s">
        <v>24</v>
      </c>
      <c r="C33" s="6" t="s">
        <v>114</v>
      </c>
      <c r="D33" s="6"/>
      <c r="E33" s="13">
        <f>E34</f>
        <v>313.60000000000002</v>
      </c>
    </row>
    <row r="34" spans="1:6" outlineLevel="3">
      <c r="A34" s="5" t="s">
        <v>20</v>
      </c>
      <c r="B34" s="6" t="s">
        <v>24</v>
      </c>
      <c r="C34" s="6" t="s">
        <v>114</v>
      </c>
      <c r="D34" s="6" t="s">
        <v>19</v>
      </c>
      <c r="E34" s="13">
        <v>313.60000000000002</v>
      </c>
    </row>
    <row r="35" spans="1:6" ht="22.5" outlineLevel="3">
      <c r="A35" s="5" t="s">
        <v>145</v>
      </c>
      <c r="B35" s="6" t="s">
        <v>24</v>
      </c>
      <c r="C35" s="6" t="s">
        <v>114</v>
      </c>
      <c r="D35" s="6"/>
      <c r="E35" s="13">
        <v>38.4</v>
      </c>
    </row>
    <row r="36" spans="1:6" outlineLevel="3">
      <c r="A36" s="5" t="s">
        <v>20</v>
      </c>
      <c r="B36" s="6" t="s">
        <v>24</v>
      </c>
      <c r="C36" s="6" t="s">
        <v>114</v>
      </c>
      <c r="D36" s="6" t="s">
        <v>19</v>
      </c>
      <c r="E36" s="13">
        <v>38.4</v>
      </c>
    </row>
    <row r="37" spans="1:6" outlineLevel="4">
      <c r="A37" s="3" t="s">
        <v>29</v>
      </c>
      <c r="B37" s="6"/>
      <c r="C37" s="4"/>
      <c r="D37" s="4"/>
      <c r="E37" s="12">
        <v>10</v>
      </c>
    </row>
    <row r="38" spans="1:6" s="24" customFormat="1" ht="33.75" outlineLevel="5">
      <c r="A38" s="5" t="s">
        <v>30</v>
      </c>
      <c r="B38" s="4" t="s">
        <v>28</v>
      </c>
      <c r="C38" s="6" t="s">
        <v>115</v>
      </c>
      <c r="D38" s="6"/>
      <c r="E38" s="13">
        <v>10</v>
      </c>
    </row>
    <row r="39" spans="1:6" outlineLevel="7">
      <c r="A39" s="5" t="s">
        <v>32</v>
      </c>
      <c r="B39" s="6" t="s">
        <v>28</v>
      </c>
      <c r="C39" s="6" t="s">
        <v>115</v>
      </c>
      <c r="D39" s="6" t="s">
        <v>31</v>
      </c>
      <c r="E39" s="13">
        <v>10</v>
      </c>
    </row>
    <row r="40" spans="1:6" outlineLevel="5">
      <c r="A40" s="3" t="s">
        <v>34</v>
      </c>
      <c r="B40" s="6" t="s">
        <v>33</v>
      </c>
      <c r="C40" s="4"/>
      <c r="D40" s="4"/>
      <c r="E40" s="12">
        <f>E41+E43+E45</f>
        <v>516.5</v>
      </c>
    </row>
    <row r="41" spans="1:6" s="24" customFormat="1" ht="56.25" outlineLevel="7">
      <c r="A41" s="7" t="s">
        <v>35</v>
      </c>
      <c r="B41" s="4" t="s">
        <v>33</v>
      </c>
      <c r="C41" s="6" t="s">
        <v>116</v>
      </c>
      <c r="D41" s="6"/>
      <c r="E41" s="13">
        <f>E42</f>
        <v>1</v>
      </c>
    </row>
    <row r="42" spans="1:6" ht="22.5" outlineLevel="1">
      <c r="A42" s="5" t="s">
        <v>10</v>
      </c>
      <c r="B42" s="6" t="s">
        <v>33</v>
      </c>
      <c r="C42" s="6" t="s">
        <v>116</v>
      </c>
      <c r="D42" s="6" t="s">
        <v>9</v>
      </c>
      <c r="E42" s="13">
        <v>1</v>
      </c>
    </row>
    <row r="43" spans="1:6" s="24" customFormat="1" ht="45" outlineLevel="3">
      <c r="A43" s="5" t="s">
        <v>36</v>
      </c>
      <c r="B43" s="6" t="s">
        <v>33</v>
      </c>
      <c r="C43" s="6" t="s">
        <v>117</v>
      </c>
      <c r="D43" s="6"/>
      <c r="E43" s="13">
        <f>E44</f>
        <v>200</v>
      </c>
    </row>
    <row r="44" spans="1:6" ht="22.5" outlineLevel="4">
      <c r="A44" s="5" t="s">
        <v>10</v>
      </c>
      <c r="B44" s="6" t="s">
        <v>33</v>
      </c>
      <c r="C44" s="6" t="s">
        <v>117</v>
      </c>
      <c r="D44" s="6" t="s">
        <v>9</v>
      </c>
      <c r="E44" s="13">
        <v>200</v>
      </c>
    </row>
    <row r="45" spans="1:6" s="24" customFormat="1" ht="22.5" outlineLevel="5">
      <c r="A45" s="5" t="s">
        <v>37</v>
      </c>
      <c r="B45" s="6" t="s">
        <v>33</v>
      </c>
      <c r="C45" s="6" t="s">
        <v>118</v>
      </c>
      <c r="D45" s="6"/>
      <c r="E45" s="13">
        <f>E46+E47</f>
        <v>315.5</v>
      </c>
    </row>
    <row r="46" spans="1:6" ht="22.5" outlineLevel="7">
      <c r="A46" s="5" t="s">
        <v>10</v>
      </c>
      <c r="B46" s="6" t="s">
        <v>33</v>
      </c>
      <c r="C46" s="6" t="s">
        <v>118</v>
      </c>
      <c r="D46" s="6" t="s">
        <v>9</v>
      </c>
      <c r="E46" s="13">
        <v>310.5</v>
      </c>
    </row>
    <row r="47" spans="1:6" outlineLevel="1">
      <c r="A47" s="5" t="s">
        <v>39</v>
      </c>
      <c r="B47" s="6" t="s">
        <v>33</v>
      </c>
      <c r="C47" s="6" t="s">
        <v>118</v>
      </c>
      <c r="D47" s="6" t="s">
        <v>38</v>
      </c>
      <c r="E47" s="13">
        <v>5</v>
      </c>
    </row>
    <row r="48" spans="1:6" outlineLevel="3">
      <c r="A48" s="3" t="s">
        <v>41</v>
      </c>
      <c r="B48" s="6" t="s">
        <v>40</v>
      </c>
      <c r="C48" s="4"/>
      <c r="D48" s="4"/>
      <c r="E48" s="12">
        <f>E49</f>
        <v>233.7</v>
      </c>
      <c r="F48" s="19"/>
    </row>
    <row r="49" spans="1:5" outlineLevel="4">
      <c r="A49" s="3" t="s">
        <v>43</v>
      </c>
      <c r="B49" s="4" t="s">
        <v>42</v>
      </c>
      <c r="C49" s="4"/>
      <c r="D49" s="4"/>
      <c r="E49" s="12">
        <f>E51+E52</f>
        <v>233.7</v>
      </c>
    </row>
    <row r="50" spans="1:5" ht="45" outlineLevel="5">
      <c r="A50" s="5" t="s">
        <v>44</v>
      </c>
      <c r="B50" s="4" t="s">
        <v>42</v>
      </c>
      <c r="C50" s="6" t="s">
        <v>119</v>
      </c>
      <c r="D50" s="6"/>
      <c r="E50" s="13">
        <f>E51+E52</f>
        <v>233.7</v>
      </c>
    </row>
    <row r="51" spans="1:5" outlineLevel="7">
      <c r="A51" s="20" t="s">
        <v>120</v>
      </c>
      <c r="B51" s="6" t="s">
        <v>42</v>
      </c>
      <c r="C51" s="6" t="s">
        <v>119</v>
      </c>
      <c r="D51" s="6" t="s">
        <v>12</v>
      </c>
      <c r="E51" s="13">
        <v>163.1</v>
      </c>
    </row>
    <row r="52" spans="1:5" ht="33.75" outlineLevel="7">
      <c r="A52" s="21" t="s">
        <v>112</v>
      </c>
      <c r="B52" s="6" t="s">
        <v>42</v>
      </c>
      <c r="C52" s="6" t="s">
        <v>119</v>
      </c>
      <c r="D52" s="6" t="s">
        <v>111</v>
      </c>
      <c r="E52" s="13">
        <v>70.599999999999994</v>
      </c>
    </row>
    <row r="53" spans="1:5" ht="22.5" outlineLevel="4">
      <c r="A53" s="5" t="s">
        <v>10</v>
      </c>
      <c r="B53" s="6" t="s">
        <v>42</v>
      </c>
      <c r="C53" s="6" t="s">
        <v>119</v>
      </c>
      <c r="D53" s="6" t="s">
        <v>9</v>
      </c>
      <c r="E53" s="13"/>
    </row>
    <row r="54" spans="1:5" ht="21" outlineLevel="5">
      <c r="A54" s="3" t="s">
        <v>46</v>
      </c>
      <c r="B54" s="6" t="s">
        <v>42</v>
      </c>
      <c r="C54" s="4"/>
      <c r="D54" s="4"/>
      <c r="E54" s="12"/>
    </row>
    <row r="55" spans="1:5" ht="21" outlineLevel="7">
      <c r="A55" s="3" t="s">
        <v>48</v>
      </c>
      <c r="B55" s="4" t="s">
        <v>45</v>
      </c>
      <c r="C55" s="4"/>
      <c r="D55" s="4"/>
      <c r="E55" s="12">
        <f>E57+E59+E61+E63</f>
        <v>180</v>
      </c>
    </row>
    <row r="56" spans="1:5" ht="45" outlineLevel="5">
      <c r="A56" s="5" t="s">
        <v>49</v>
      </c>
      <c r="B56" s="4" t="s">
        <v>47</v>
      </c>
      <c r="C56" s="6" t="s">
        <v>121</v>
      </c>
      <c r="D56" s="6"/>
      <c r="E56" s="13">
        <v>10</v>
      </c>
    </row>
    <row r="57" spans="1:5" ht="22.5" outlineLevel="7">
      <c r="A57" s="5" t="s">
        <v>10</v>
      </c>
      <c r="B57" s="6" t="s">
        <v>47</v>
      </c>
      <c r="C57" s="6" t="s">
        <v>121</v>
      </c>
      <c r="D57" s="6" t="s">
        <v>9</v>
      </c>
      <c r="E57" s="13">
        <v>10</v>
      </c>
    </row>
    <row r="58" spans="1:5" s="15" customFormat="1" outlineLevel="7">
      <c r="A58" s="18" t="s">
        <v>144</v>
      </c>
      <c r="B58" s="6" t="s">
        <v>50</v>
      </c>
      <c r="C58" s="16" t="s">
        <v>146</v>
      </c>
      <c r="D58" s="16"/>
      <c r="E58" s="17">
        <v>10</v>
      </c>
    </row>
    <row r="59" spans="1:5" s="15" customFormat="1" ht="22.5" outlineLevel="7">
      <c r="A59" s="18" t="s">
        <v>10</v>
      </c>
      <c r="B59" s="6" t="s">
        <v>50</v>
      </c>
      <c r="C59" s="16" t="s">
        <v>146</v>
      </c>
      <c r="D59" s="16" t="s">
        <v>9</v>
      </c>
      <c r="E59" s="17">
        <v>10</v>
      </c>
    </row>
    <row r="60" spans="1:5" s="15" customFormat="1" ht="45" outlineLevel="7">
      <c r="A60" s="7" t="s">
        <v>125</v>
      </c>
      <c r="B60" s="16" t="s">
        <v>50</v>
      </c>
      <c r="C60" s="6" t="s">
        <v>147</v>
      </c>
      <c r="D60" s="16"/>
      <c r="E60" s="17">
        <v>32</v>
      </c>
    </row>
    <row r="61" spans="1:5" s="15" customFormat="1" ht="22.5">
      <c r="A61" s="18" t="s">
        <v>10</v>
      </c>
      <c r="B61" s="16" t="s">
        <v>50</v>
      </c>
      <c r="C61" s="6" t="s">
        <v>147</v>
      </c>
      <c r="D61" s="16" t="s">
        <v>9</v>
      </c>
      <c r="E61" s="17">
        <v>32</v>
      </c>
    </row>
    <row r="62" spans="1:5" s="15" customFormat="1" ht="45">
      <c r="A62" s="7" t="s">
        <v>169</v>
      </c>
      <c r="B62" s="16" t="s">
        <v>50</v>
      </c>
      <c r="C62" s="6" t="s">
        <v>168</v>
      </c>
      <c r="D62" s="16"/>
      <c r="E62" s="17">
        <v>128</v>
      </c>
    </row>
    <row r="63" spans="1:5" s="15" customFormat="1" ht="22.5">
      <c r="A63" s="18" t="s">
        <v>10</v>
      </c>
      <c r="B63" s="16" t="s">
        <v>50</v>
      </c>
      <c r="C63" s="6" t="s">
        <v>168</v>
      </c>
      <c r="D63" s="16" t="s">
        <v>9</v>
      </c>
      <c r="E63" s="17">
        <v>128</v>
      </c>
    </row>
    <row r="64" spans="1:5" outlineLevel="4">
      <c r="A64" s="3" t="s">
        <v>52</v>
      </c>
      <c r="B64" s="16" t="s">
        <v>51</v>
      </c>
      <c r="C64" s="4"/>
      <c r="D64" s="4"/>
      <c r="E64" s="14">
        <f>E65+E82</f>
        <v>4857.0027520000003</v>
      </c>
    </row>
    <row r="65" spans="1:5" outlineLevel="5">
      <c r="A65" s="3" t="s">
        <v>54</v>
      </c>
      <c r="B65" s="4" t="s">
        <v>53</v>
      </c>
      <c r="C65" s="4"/>
      <c r="D65" s="4"/>
      <c r="E65" s="14">
        <f>E67+E69+E71+E73+E75+E77+E79+E81</f>
        <v>4647.0027520000003</v>
      </c>
    </row>
    <row r="66" spans="1:5" outlineLevel="7">
      <c r="A66" s="5" t="s">
        <v>124</v>
      </c>
      <c r="B66" s="4" t="s">
        <v>53</v>
      </c>
      <c r="C66" s="6" t="s">
        <v>122</v>
      </c>
      <c r="D66" s="6"/>
      <c r="E66" s="12">
        <v>250</v>
      </c>
    </row>
    <row r="67" spans="1:5" ht="22.5" outlineLevel="7">
      <c r="A67" s="5" t="s">
        <v>10</v>
      </c>
      <c r="B67" s="6" t="s">
        <v>53</v>
      </c>
      <c r="C67" s="6" t="s">
        <v>122</v>
      </c>
      <c r="D67" s="6" t="s">
        <v>9</v>
      </c>
      <c r="E67" s="13">
        <v>250</v>
      </c>
    </row>
    <row r="68" spans="1:5" ht="22.5" outlineLevel="7">
      <c r="A68" s="5" t="s">
        <v>163</v>
      </c>
      <c r="B68" s="6" t="s">
        <v>53</v>
      </c>
      <c r="C68" s="6" t="s">
        <v>162</v>
      </c>
      <c r="D68" s="6"/>
      <c r="E68" s="13">
        <v>602.34347000000002</v>
      </c>
    </row>
    <row r="69" spans="1:5" ht="22.5" outlineLevel="7">
      <c r="A69" s="5" t="s">
        <v>10</v>
      </c>
      <c r="B69" s="6" t="s">
        <v>53</v>
      </c>
      <c r="C69" s="6" t="s">
        <v>162</v>
      </c>
      <c r="D69" s="6" t="s">
        <v>9</v>
      </c>
      <c r="E69" s="13">
        <v>602.34347000000002</v>
      </c>
    </row>
    <row r="70" spans="1:5" ht="22.5" outlineLevel="7">
      <c r="A70" s="5" t="s">
        <v>164</v>
      </c>
      <c r="B70" s="6" t="s">
        <v>53</v>
      </c>
      <c r="C70" s="6" t="s">
        <v>165</v>
      </c>
      <c r="D70" s="6"/>
      <c r="E70" s="13">
        <v>379</v>
      </c>
    </row>
    <row r="71" spans="1:5" ht="22.5" outlineLevel="7">
      <c r="A71" s="5" t="s">
        <v>10</v>
      </c>
      <c r="B71" s="6" t="s">
        <v>53</v>
      </c>
      <c r="C71" s="6" t="s">
        <v>165</v>
      </c>
      <c r="D71" s="6" t="s">
        <v>9</v>
      </c>
      <c r="E71" s="13">
        <v>379</v>
      </c>
    </row>
    <row r="72" spans="1:5" outlineLevel="3">
      <c r="A72" s="5" t="s">
        <v>100</v>
      </c>
      <c r="B72" s="6" t="s">
        <v>53</v>
      </c>
      <c r="C72" s="6" t="s">
        <v>123</v>
      </c>
      <c r="D72" s="6"/>
      <c r="E72" s="13">
        <v>100</v>
      </c>
    </row>
    <row r="73" spans="1:5" ht="22.5" outlineLevel="4">
      <c r="A73" s="5" t="s">
        <v>10</v>
      </c>
      <c r="B73" s="6" t="s">
        <v>53</v>
      </c>
      <c r="C73" s="6" t="s">
        <v>123</v>
      </c>
      <c r="D73" s="6" t="s">
        <v>9</v>
      </c>
      <c r="E73" s="13">
        <v>100</v>
      </c>
    </row>
    <row r="74" spans="1:5" ht="45" outlineLevel="4">
      <c r="A74" s="7" t="s">
        <v>125</v>
      </c>
      <c r="B74" s="6" t="s">
        <v>53</v>
      </c>
      <c r="C74" s="6" t="s">
        <v>147</v>
      </c>
      <c r="D74" s="6"/>
      <c r="E74" s="13">
        <v>120.2449</v>
      </c>
    </row>
    <row r="75" spans="1:5" ht="22.5" outlineLevel="5">
      <c r="A75" s="5" t="s">
        <v>10</v>
      </c>
      <c r="B75" s="6" t="s">
        <v>53</v>
      </c>
      <c r="C75" s="6" t="s">
        <v>147</v>
      </c>
      <c r="D75" s="6" t="s">
        <v>9</v>
      </c>
      <c r="E75" s="13">
        <v>120.2449</v>
      </c>
    </row>
    <row r="76" spans="1:5" ht="45" outlineLevel="5">
      <c r="A76" s="7" t="s">
        <v>169</v>
      </c>
      <c r="B76" s="6" t="s">
        <v>53</v>
      </c>
      <c r="C76" s="6" t="s">
        <v>168</v>
      </c>
      <c r="D76" s="6"/>
      <c r="E76" s="13">
        <v>480.97959200000003</v>
      </c>
    </row>
    <row r="77" spans="1:5" ht="22.5" outlineLevel="5">
      <c r="A77" s="5" t="s">
        <v>10</v>
      </c>
      <c r="B77" s="6" t="s">
        <v>53</v>
      </c>
      <c r="C77" s="6" t="s">
        <v>168</v>
      </c>
      <c r="D77" s="6" t="s">
        <v>9</v>
      </c>
      <c r="E77" s="13">
        <v>480.97959200000003</v>
      </c>
    </row>
    <row r="78" spans="1:5" ht="45" outlineLevel="4">
      <c r="A78" s="5" t="s">
        <v>171</v>
      </c>
      <c r="B78" s="6" t="s">
        <v>53</v>
      </c>
      <c r="C78" s="6" t="s">
        <v>148</v>
      </c>
      <c r="D78" s="6"/>
      <c r="E78" s="13">
        <v>1627.43479</v>
      </c>
    </row>
    <row r="79" spans="1:5" ht="22.5" outlineLevel="5">
      <c r="A79" s="5" t="s">
        <v>10</v>
      </c>
      <c r="B79" s="6" t="s">
        <v>53</v>
      </c>
      <c r="C79" s="6" t="s">
        <v>148</v>
      </c>
      <c r="D79" s="6" t="s">
        <v>9</v>
      </c>
      <c r="E79" s="13">
        <v>1627.43479</v>
      </c>
    </row>
    <row r="80" spans="1:5" ht="45" outlineLevel="5">
      <c r="A80" s="5" t="s">
        <v>172</v>
      </c>
      <c r="B80" s="6" t="s">
        <v>53</v>
      </c>
      <c r="C80" s="6" t="s">
        <v>173</v>
      </c>
      <c r="D80" s="6"/>
      <c r="E80" s="13">
        <v>1087</v>
      </c>
    </row>
    <row r="81" spans="1:5" ht="22.5" outlineLevel="5">
      <c r="A81" s="5" t="s">
        <v>10</v>
      </c>
      <c r="B81" s="6" t="s">
        <v>53</v>
      </c>
      <c r="C81" s="6" t="s">
        <v>173</v>
      </c>
      <c r="D81" s="6" t="s">
        <v>9</v>
      </c>
      <c r="E81" s="13">
        <v>1087</v>
      </c>
    </row>
    <row r="82" spans="1:5" outlineLevel="7">
      <c r="A82" s="3" t="s">
        <v>56</v>
      </c>
      <c r="B82" s="4" t="s">
        <v>55</v>
      </c>
      <c r="C82" s="6"/>
      <c r="D82" s="4"/>
      <c r="E82" s="12">
        <f>E83+E85</f>
        <v>210</v>
      </c>
    </row>
    <row r="83" spans="1:5" ht="33.75">
      <c r="A83" s="5" t="s">
        <v>57</v>
      </c>
      <c r="B83" s="6" t="s">
        <v>55</v>
      </c>
      <c r="C83" s="6" t="s">
        <v>142</v>
      </c>
      <c r="D83" s="6"/>
      <c r="E83" s="13">
        <v>200</v>
      </c>
    </row>
    <row r="84" spans="1:5" ht="22.5" outlineLevel="1">
      <c r="A84" s="5" t="s">
        <v>10</v>
      </c>
      <c r="B84" s="6" t="s">
        <v>55</v>
      </c>
      <c r="C84" s="6" t="s">
        <v>142</v>
      </c>
      <c r="D84" s="6" t="s">
        <v>9</v>
      </c>
      <c r="E84" s="13">
        <v>200</v>
      </c>
    </row>
    <row r="85" spans="1:5" outlineLevel="1">
      <c r="A85" s="5" t="s">
        <v>166</v>
      </c>
      <c r="B85" s="6" t="s">
        <v>55</v>
      </c>
      <c r="C85" s="6" t="s">
        <v>142</v>
      </c>
      <c r="D85" s="6"/>
      <c r="E85" s="13">
        <v>10</v>
      </c>
    </row>
    <row r="86" spans="1:5" ht="22.5" outlineLevel="1">
      <c r="A86" s="5" t="s">
        <v>10</v>
      </c>
      <c r="B86" s="6" t="s">
        <v>55</v>
      </c>
      <c r="C86" s="6" t="s">
        <v>167</v>
      </c>
      <c r="D86" s="6" t="s">
        <v>9</v>
      </c>
      <c r="E86" s="13">
        <v>10</v>
      </c>
    </row>
    <row r="87" spans="1:5" outlineLevel="3">
      <c r="A87" s="3" t="s">
        <v>59</v>
      </c>
      <c r="B87" s="4" t="s">
        <v>58</v>
      </c>
      <c r="C87" s="6"/>
      <c r="D87" s="4"/>
      <c r="E87" s="12"/>
    </row>
    <row r="88" spans="1:5" outlineLevel="4">
      <c r="A88" s="3" t="s">
        <v>61</v>
      </c>
      <c r="B88" s="4" t="s">
        <v>60</v>
      </c>
      <c r="C88" s="4"/>
      <c r="D88" s="4"/>
      <c r="E88" s="12">
        <f>E89</f>
        <v>400</v>
      </c>
    </row>
    <row r="89" spans="1:5" ht="33.75" outlineLevel="5">
      <c r="A89" s="5" t="s">
        <v>64</v>
      </c>
      <c r="B89" s="4" t="s">
        <v>60</v>
      </c>
      <c r="C89" s="6" t="s">
        <v>129</v>
      </c>
      <c r="D89" s="6"/>
      <c r="E89" s="13">
        <v>400</v>
      </c>
    </row>
    <row r="90" spans="1:5" outlineLevel="7">
      <c r="A90" s="5" t="s">
        <v>66</v>
      </c>
      <c r="B90" s="6" t="s">
        <v>60</v>
      </c>
      <c r="C90" s="6" t="s">
        <v>129</v>
      </c>
      <c r="D90" s="6" t="s">
        <v>65</v>
      </c>
      <c r="E90" s="13">
        <v>400</v>
      </c>
    </row>
    <row r="91" spans="1:5" outlineLevel="5">
      <c r="A91" s="3" t="s">
        <v>68</v>
      </c>
      <c r="B91" s="4" t="s">
        <v>67</v>
      </c>
      <c r="C91" s="6"/>
      <c r="D91" s="4"/>
      <c r="E91" s="12">
        <f>E93+E95+E97+E99+E100+E102</f>
        <v>1270</v>
      </c>
    </row>
    <row r="92" spans="1:5" ht="78.75" outlineLevel="7">
      <c r="A92" s="7" t="s">
        <v>69</v>
      </c>
      <c r="B92" s="6" t="s">
        <v>67</v>
      </c>
      <c r="C92" s="6" t="s">
        <v>130</v>
      </c>
      <c r="D92" s="6"/>
      <c r="E92" s="12">
        <v>60</v>
      </c>
    </row>
    <row r="93" spans="1:5" ht="22.5" outlineLevel="5">
      <c r="A93" s="5" t="s">
        <v>63</v>
      </c>
      <c r="B93" s="6" t="s">
        <v>67</v>
      </c>
      <c r="C93" s="6" t="s">
        <v>130</v>
      </c>
      <c r="D93" s="6" t="s">
        <v>62</v>
      </c>
      <c r="E93" s="13">
        <v>60</v>
      </c>
    </row>
    <row r="94" spans="1:5" ht="33.75" outlineLevel="5">
      <c r="A94" s="5" t="s">
        <v>149</v>
      </c>
      <c r="B94" s="6" t="s">
        <v>67</v>
      </c>
      <c r="C94" s="6" t="s">
        <v>130</v>
      </c>
      <c r="D94" s="6"/>
      <c r="E94" s="13">
        <v>112.164</v>
      </c>
    </row>
    <row r="95" spans="1:5" ht="22.5" outlineLevel="5">
      <c r="A95" s="5" t="s">
        <v>63</v>
      </c>
      <c r="B95" s="6" t="s">
        <v>67</v>
      </c>
      <c r="C95" s="6" t="s">
        <v>150</v>
      </c>
      <c r="D95" s="6" t="s">
        <v>62</v>
      </c>
      <c r="E95" s="13">
        <v>112.164</v>
      </c>
    </row>
    <row r="96" spans="1:5" ht="22.5" outlineLevel="5">
      <c r="A96" s="5" t="s">
        <v>151</v>
      </c>
      <c r="B96" s="6" t="s">
        <v>67</v>
      </c>
      <c r="C96" s="6" t="s">
        <v>150</v>
      </c>
      <c r="D96" s="6"/>
      <c r="E96" s="13">
        <v>50</v>
      </c>
    </row>
    <row r="97" spans="1:5" ht="22.5" outlineLevel="5">
      <c r="A97" s="5" t="s">
        <v>63</v>
      </c>
      <c r="B97" s="6" t="s">
        <v>67</v>
      </c>
      <c r="C97" s="6" t="s">
        <v>152</v>
      </c>
      <c r="D97" s="6" t="s">
        <v>9</v>
      </c>
      <c r="E97" s="13">
        <v>50</v>
      </c>
    </row>
    <row r="98" spans="1:5" ht="78.75" outlineLevel="4">
      <c r="A98" s="7" t="s">
        <v>98</v>
      </c>
      <c r="B98" s="6" t="s">
        <v>67</v>
      </c>
      <c r="C98" s="6" t="s">
        <v>152</v>
      </c>
      <c r="D98" s="6"/>
      <c r="E98" s="13">
        <v>500</v>
      </c>
    </row>
    <row r="99" spans="1:5" ht="22.5" outlineLevel="5">
      <c r="A99" s="5" t="s">
        <v>63</v>
      </c>
      <c r="B99" s="6" t="s">
        <v>67</v>
      </c>
      <c r="C99" s="6" t="s">
        <v>131</v>
      </c>
      <c r="D99" s="6" t="s">
        <v>62</v>
      </c>
      <c r="E99" s="13">
        <v>500</v>
      </c>
    </row>
    <row r="100" spans="1:5" ht="22.5" outlineLevel="7">
      <c r="A100" s="5" t="s">
        <v>10</v>
      </c>
      <c r="B100" s="6" t="s">
        <v>67</v>
      </c>
      <c r="C100" s="6" t="s">
        <v>131</v>
      </c>
      <c r="D100" s="6" t="s">
        <v>9</v>
      </c>
      <c r="E100" s="13">
        <v>60</v>
      </c>
    </row>
    <row r="101" spans="1:5" ht="112.5" outlineLevel="4">
      <c r="A101" s="7" t="s">
        <v>70</v>
      </c>
      <c r="B101" s="6" t="s">
        <v>67</v>
      </c>
      <c r="C101" s="6" t="s">
        <v>131</v>
      </c>
      <c r="D101" s="6"/>
      <c r="E101" s="13">
        <v>487.83600000000001</v>
      </c>
    </row>
    <row r="102" spans="1:5" ht="33.75" outlineLevel="5">
      <c r="A102" s="5" t="s">
        <v>143</v>
      </c>
      <c r="B102" s="6" t="s">
        <v>67</v>
      </c>
      <c r="C102" s="6" t="s">
        <v>132</v>
      </c>
      <c r="D102" s="6" t="s">
        <v>71</v>
      </c>
      <c r="E102" s="13">
        <v>487.83600000000001</v>
      </c>
    </row>
    <row r="103" spans="1:5" outlineLevel="3">
      <c r="A103" s="3" t="s">
        <v>73</v>
      </c>
      <c r="B103" s="4" t="s">
        <v>72</v>
      </c>
      <c r="C103" s="6"/>
      <c r="D103" s="4"/>
      <c r="E103" s="12">
        <f>E104+E106+E108+E110+E112+E116+E118+E114+E120</f>
        <v>4466</v>
      </c>
    </row>
    <row r="104" spans="1:5" ht="22.5" outlineLevel="4">
      <c r="A104" s="5" t="s">
        <v>74</v>
      </c>
      <c r="B104" s="6" t="s">
        <v>72</v>
      </c>
      <c r="C104" s="6" t="s">
        <v>133</v>
      </c>
      <c r="D104" s="6"/>
      <c r="E104" s="13">
        <v>275</v>
      </c>
    </row>
    <row r="105" spans="1:5" ht="22.5" outlineLevel="5">
      <c r="A105" s="5" t="s">
        <v>10</v>
      </c>
      <c r="B105" s="6" t="s">
        <v>72</v>
      </c>
      <c r="C105" s="6" t="s">
        <v>133</v>
      </c>
      <c r="D105" s="6" t="s">
        <v>9</v>
      </c>
      <c r="E105" s="13">
        <v>275</v>
      </c>
    </row>
    <row r="106" spans="1:5" ht="22.5" outlineLevel="7">
      <c r="A106" s="5" t="s">
        <v>75</v>
      </c>
      <c r="B106" s="6" t="s">
        <v>72</v>
      </c>
      <c r="C106" s="6" t="s">
        <v>133</v>
      </c>
      <c r="D106" s="6"/>
      <c r="E106" s="13">
        <v>333</v>
      </c>
    </row>
    <row r="107" spans="1:5" ht="22.5" outlineLevel="1">
      <c r="A107" s="5" t="s">
        <v>10</v>
      </c>
      <c r="B107" s="6" t="s">
        <v>72</v>
      </c>
      <c r="C107" s="6" t="s">
        <v>134</v>
      </c>
      <c r="D107" s="6" t="s">
        <v>9</v>
      </c>
      <c r="E107" s="13">
        <v>333</v>
      </c>
    </row>
    <row r="108" spans="1:5" ht="33.75" outlineLevel="3">
      <c r="A108" s="5" t="s">
        <v>76</v>
      </c>
      <c r="B108" s="6" t="s">
        <v>72</v>
      </c>
      <c r="C108" s="6" t="s">
        <v>134</v>
      </c>
      <c r="D108" s="6"/>
      <c r="E108" s="13">
        <v>1887.8</v>
      </c>
    </row>
    <row r="109" spans="1:5" ht="22.5" outlineLevel="4">
      <c r="A109" s="5" t="s">
        <v>10</v>
      </c>
      <c r="B109" s="6" t="s">
        <v>72</v>
      </c>
      <c r="C109" s="6" t="s">
        <v>135</v>
      </c>
      <c r="D109" s="6" t="s">
        <v>9</v>
      </c>
      <c r="E109" s="13">
        <v>1887.8</v>
      </c>
    </row>
    <row r="110" spans="1:5" ht="33.75" outlineLevel="5">
      <c r="A110" s="5" t="s">
        <v>77</v>
      </c>
      <c r="B110" s="6" t="s">
        <v>72</v>
      </c>
      <c r="C110" s="6" t="s">
        <v>135</v>
      </c>
      <c r="D110" s="6"/>
      <c r="E110" s="13">
        <v>200</v>
      </c>
    </row>
    <row r="111" spans="1:5" ht="22.5" outlineLevel="7">
      <c r="A111" s="5" t="s">
        <v>10</v>
      </c>
      <c r="B111" s="6" t="s">
        <v>72</v>
      </c>
      <c r="C111" s="6" t="s">
        <v>136</v>
      </c>
      <c r="D111" s="6" t="s">
        <v>9</v>
      </c>
      <c r="E111" s="13">
        <v>200</v>
      </c>
    </row>
    <row r="112" spans="1:5" ht="45" outlineLevel="5">
      <c r="A112" s="7" t="s">
        <v>125</v>
      </c>
      <c r="B112" s="6" t="s">
        <v>72</v>
      </c>
      <c r="C112" s="6" t="s">
        <v>147</v>
      </c>
      <c r="D112" s="6"/>
      <c r="E112" s="13">
        <v>210</v>
      </c>
    </row>
    <row r="113" spans="1:5" ht="22.5" outlineLevel="7">
      <c r="A113" s="5" t="s">
        <v>10</v>
      </c>
      <c r="B113" s="6" t="s">
        <v>72</v>
      </c>
      <c r="C113" s="6" t="s">
        <v>147</v>
      </c>
      <c r="D113" s="6" t="s">
        <v>9</v>
      </c>
      <c r="E113" s="13">
        <v>210</v>
      </c>
    </row>
    <row r="114" spans="1:5" ht="45" outlineLevel="7">
      <c r="A114" s="7" t="s">
        <v>170</v>
      </c>
      <c r="B114" s="6" t="s">
        <v>72</v>
      </c>
      <c r="C114" s="6" t="s">
        <v>168</v>
      </c>
      <c r="D114" s="6"/>
      <c r="E114" s="13">
        <v>840</v>
      </c>
    </row>
    <row r="115" spans="1:5" ht="22.5" outlineLevel="7">
      <c r="A115" s="5" t="s">
        <v>10</v>
      </c>
      <c r="B115" s="6" t="s">
        <v>72</v>
      </c>
      <c r="C115" s="6" t="s">
        <v>168</v>
      </c>
      <c r="D115" s="6" t="s">
        <v>9</v>
      </c>
      <c r="E115" s="13">
        <v>840</v>
      </c>
    </row>
    <row r="116" spans="1:5" ht="67.5" outlineLevel="7">
      <c r="A116" s="22" t="s">
        <v>154</v>
      </c>
      <c r="B116" s="6" t="s">
        <v>72</v>
      </c>
      <c r="C116" s="6" t="s">
        <v>155</v>
      </c>
      <c r="D116" s="6"/>
      <c r="E116" s="13">
        <v>640</v>
      </c>
    </row>
    <row r="117" spans="1:5" ht="22.5" outlineLevel="7">
      <c r="A117" s="5" t="s">
        <v>10</v>
      </c>
      <c r="B117" s="6" t="s">
        <v>72</v>
      </c>
      <c r="C117" s="6" t="s">
        <v>155</v>
      </c>
      <c r="D117" s="6" t="s">
        <v>9</v>
      </c>
      <c r="E117" s="13">
        <v>640</v>
      </c>
    </row>
    <row r="118" spans="1:5" ht="22.5" outlineLevel="5">
      <c r="A118" s="5" t="s">
        <v>137</v>
      </c>
      <c r="B118" s="6" t="s">
        <v>72</v>
      </c>
      <c r="C118" s="6" t="s">
        <v>153</v>
      </c>
      <c r="D118" s="6"/>
      <c r="E118" s="13">
        <v>46</v>
      </c>
    </row>
    <row r="119" spans="1:5" ht="22.5" outlineLevel="7">
      <c r="A119" s="5" t="s">
        <v>10</v>
      </c>
      <c r="B119" s="6" t="s">
        <v>72</v>
      </c>
      <c r="C119" s="6" t="s">
        <v>153</v>
      </c>
      <c r="D119" s="6" t="s">
        <v>9</v>
      </c>
      <c r="E119" s="13">
        <v>46</v>
      </c>
    </row>
    <row r="120" spans="1:5" ht="22.5" outlineLevel="7">
      <c r="A120" s="5" t="s">
        <v>175</v>
      </c>
      <c r="B120" s="6" t="s">
        <v>72</v>
      </c>
      <c r="C120" s="6" t="s">
        <v>174</v>
      </c>
      <c r="D120" s="6"/>
      <c r="E120" s="13">
        <v>34.200000000000003</v>
      </c>
    </row>
    <row r="121" spans="1:5" ht="22.5" outlineLevel="7">
      <c r="A121" s="5" t="s">
        <v>10</v>
      </c>
      <c r="B121" s="6" t="s">
        <v>72</v>
      </c>
      <c r="C121" s="6" t="s">
        <v>174</v>
      </c>
      <c r="D121" s="6" t="s">
        <v>9</v>
      </c>
      <c r="E121" s="13">
        <v>34.200000000000003</v>
      </c>
    </row>
    <row r="122" spans="1:5" outlineLevel="5">
      <c r="A122" s="3" t="s">
        <v>79</v>
      </c>
      <c r="B122" s="4" t="s">
        <v>78</v>
      </c>
      <c r="C122" s="6"/>
      <c r="D122" s="4"/>
      <c r="E122" s="12">
        <f>E123</f>
        <v>7640.9</v>
      </c>
    </row>
    <row r="123" spans="1:5" outlineLevel="7">
      <c r="A123" s="3" t="s">
        <v>81</v>
      </c>
      <c r="B123" s="6" t="s">
        <v>80</v>
      </c>
      <c r="C123" s="4"/>
      <c r="D123" s="4"/>
      <c r="E123" s="12">
        <f>E124+E128+E129+E130+E134+E135</f>
        <v>7640.9</v>
      </c>
    </row>
    <row r="124" spans="1:5" ht="56.25" outlineLevel="4">
      <c r="A124" s="7" t="s">
        <v>82</v>
      </c>
      <c r="B124" s="4" t="s">
        <v>80</v>
      </c>
      <c r="C124" s="6" t="s">
        <v>138</v>
      </c>
      <c r="D124" s="6"/>
      <c r="E124" s="13">
        <f>E125+E126+E127</f>
        <v>5812</v>
      </c>
    </row>
    <row r="125" spans="1:5" outlineLevel="5">
      <c r="A125" s="18" t="s">
        <v>127</v>
      </c>
      <c r="B125" s="6" t="s">
        <v>80</v>
      </c>
      <c r="C125" s="6" t="s">
        <v>138</v>
      </c>
      <c r="D125" s="6" t="s">
        <v>83</v>
      </c>
      <c r="E125" s="13">
        <v>1700</v>
      </c>
    </row>
    <row r="126" spans="1:5" s="15" customFormat="1" ht="33.75" outlineLevel="7">
      <c r="A126" s="18" t="s">
        <v>128</v>
      </c>
      <c r="B126" s="6" t="s">
        <v>80</v>
      </c>
      <c r="C126" s="6" t="s">
        <v>138</v>
      </c>
      <c r="D126" s="16" t="s">
        <v>139</v>
      </c>
      <c r="E126" s="17">
        <v>520</v>
      </c>
    </row>
    <row r="127" spans="1:5" ht="22.5" outlineLevel="7">
      <c r="A127" s="5" t="s">
        <v>10</v>
      </c>
      <c r="B127" s="16" t="s">
        <v>80</v>
      </c>
      <c r="C127" s="6" t="s">
        <v>138</v>
      </c>
      <c r="D127" s="6" t="s">
        <v>9</v>
      </c>
      <c r="E127" s="13">
        <v>3592</v>
      </c>
    </row>
    <row r="128" spans="1:5" ht="33.75" outlineLevel="7">
      <c r="A128" s="5" t="s">
        <v>156</v>
      </c>
      <c r="B128" s="16" t="s">
        <v>80</v>
      </c>
      <c r="C128" s="6" t="s">
        <v>138</v>
      </c>
      <c r="D128" s="6" t="s">
        <v>83</v>
      </c>
      <c r="E128" s="13">
        <v>660</v>
      </c>
    </row>
    <row r="129" spans="1:5" ht="33.75" outlineLevel="7">
      <c r="A129" s="5" t="s">
        <v>158</v>
      </c>
      <c r="B129" s="16" t="s">
        <v>80</v>
      </c>
      <c r="C129" s="6" t="s">
        <v>157</v>
      </c>
      <c r="D129" s="6" t="s">
        <v>139</v>
      </c>
      <c r="E129" s="13">
        <v>198</v>
      </c>
    </row>
    <row r="130" spans="1:5" ht="56.25" outlineLevel="3">
      <c r="A130" s="7" t="s">
        <v>84</v>
      </c>
      <c r="B130" s="6" t="s">
        <v>80</v>
      </c>
      <c r="C130" s="6" t="s">
        <v>157</v>
      </c>
      <c r="D130" s="6"/>
      <c r="E130" s="13">
        <f>E131+E132+E133</f>
        <v>813.9</v>
      </c>
    </row>
    <row r="131" spans="1:5" outlineLevel="4">
      <c r="A131" s="18" t="s">
        <v>127</v>
      </c>
      <c r="B131" s="6" t="s">
        <v>80</v>
      </c>
      <c r="C131" s="6" t="s">
        <v>140</v>
      </c>
      <c r="D131" s="6" t="s">
        <v>83</v>
      </c>
      <c r="E131" s="13">
        <v>482</v>
      </c>
    </row>
    <row r="132" spans="1:5" ht="33.75" outlineLevel="4">
      <c r="A132" s="18" t="s">
        <v>128</v>
      </c>
      <c r="B132" s="6" t="s">
        <v>80</v>
      </c>
      <c r="C132" s="6" t="s">
        <v>140</v>
      </c>
      <c r="D132" s="6" t="s">
        <v>139</v>
      </c>
      <c r="E132" s="13">
        <v>149.9</v>
      </c>
    </row>
    <row r="133" spans="1:5" ht="22.5" outlineLevel="5">
      <c r="A133" s="5" t="s">
        <v>10</v>
      </c>
      <c r="B133" s="6" t="s">
        <v>80</v>
      </c>
      <c r="C133" s="6" t="s">
        <v>140</v>
      </c>
      <c r="D133" s="6" t="s">
        <v>9</v>
      </c>
      <c r="E133" s="13">
        <v>182</v>
      </c>
    </row>
    <row r="134" spans="1:5" ht="33.75" outlineLevel="5">
      <c r="A134" s="5" t="s">
        <v>159</v>
      </c>
      <c r="B134" s="6" t="s">
        <v>80</v>
      </c>
      <c r="C134" s="6" t="s">
        <v>140</v>
      </c>
      <c r="D134" s="6" t="s">
        <v>83</v>
      </c>
      <c r="E134" s="13">
        <v>121</v>
      </c>
    </row>
    <row r="135" spans="1:5" ht="22.5" outlineLevel="5">
      <c r="A135" s="5" t="s">
        <v>161</v>
      </c>
      <c r="B135" s="6" t="s">
        <v>80</v>
      </c>
      <c r="C135" s="6" t="s">
        <v>160</v>
      </c>
      <c r="D135" s="6" t="s">
        <v>139</v>
      </c>
      <c r="E135" s="13">
        <v>36</v>
      </c>
    </row>
    <row r="136" spans="1:5" outlineLevel="3">
      <c r="A136" s="3" t="s">
        <v>86</v>
      </c>
      <c r="B136" s="6" t="s">
        <v>85</v>
      </c>
      <c r="C136" s="6" t="s">
        <v>160</v>
      </c>
      <c r="D136" s="4"/>
      <c r="E136" s="12">
        <f>E137</f>
        <v>750</v>
      </c>
    </row>
    <row r="137" spans="1:5" outlineLevel="4">
      <c r="A137" s="3" t="s">
        <v>88</v>
      </c>
      <c r="B137" s="4" t="s">
        <v>87</v>
      </c>
      <c r="C137" s="4"/>
      <c r="D137" s="4"/>
      <c r="E137" s="12">
        <v>750</v>
      </c>
    </row>
    <row r="138" spans="1:5" ht="33.75" outlineLevel="7">
      <c r="A138" s="5" t="s">
        <v>89</v>
      </c>
      <c r="B138" s="4" t="s">
        <v>87</v>
      </c>
      <c r="C138" s="23" t="s">
        <v>141</v>
      </c>
      <c r="D138" s="6"/>
      <c r="E138" s="13">
        <v>750</v>
      </c>
    </row>
    <row r="139" spans="1:5" ht="22.5" outlineLevel="4">
      <c r="A139" s="5" t="s">
        <v>91</v>
      </c>
      <c r="B139" s="6" t="s">
        <v>87</v>
      </c>
      <c r="C139" s="23" t="s">
        <v>141</v>
      </c>
      <c r="D139" s="6" t="s">
        <v>90</v>
      </c>
      <c r="E139" s="13">
        <v>750</v>
      </c>
    </row>
    <row r="140" spans="1:5" outlineLevel="7">
      <c r="A140" s="3" t="s">
        <v>92</v>
      </c>
      <c r="B140" s="6" t="s">
        <v>85</v>
      </c>
      <c r="C140" s="23" t="s">
        <v>141</v>
      </c>
      <c r="D140" s="4"/>
      <c r="E140" s="12">
        <f>E141</f>
        <v>1157</v>
      </c>
    </row>
    <row r="141" spans="1:5" outlineLevel="4">
      <c r="A141" s="3" t="s">
        <v>94</v>
      </c>
      <c r="B141" s="4" t="s">
        <v>93</v>
      </c>
      <c r="C141" s="4"/>
      <c r="D141" s="4"/>
      <c r="E141" s="12">
        <f>E142</f>
        <v>1157</v>
      </c>
    </row>
    <row r="142" spans="1:5" ht="45" outlineLevel="7">
      <c r="A142" s="5" t="s">
        <v>95</v>
      </c>
      <c r="B142" s="4" t="s">
        <v>93</v>
      </c>
      <c r="C142" s="6" t="s">
        <v>126</v>
      </c>
      <c r="D142" s="6"/>
      <c r="E142" s="13">
        <f>E143+E144+E145</f>
        <v>1157</v>
      </c>
    </row>
    <row r="143" spans="1:5" outlineLevel="4">
      <c r="A143" s="18" t="s">
        <v>127</v>
      </c>
      <c r="B143" s="6" t="s">
        <v>93</v>
      </c>
      <c r="C143" s="6" t="s">
        <v>126</v>
      </c>
      <c r="D143" s="6" t="s">
        <v>83</v>
      </c>
      <c r="E143" s="13">
        <v>700</v>
      </c>
    </row>
    <row r="144" spans="1:5" ht="33.75" outlineLevel="4">
      <c r="A144" s="18" t="s">
        <v>128</v>
      </c>
      <c r="B144" s="6" t="s">
        <v>93</v>
      </c>
      <c r="C144" s="6" t="s">
        <v>126</v>
      </c>
      <c r="D144" s="6" t="s">
        <v>139</v>
      </c>
      <c r="E144" s="13">
        <v>215</v>
      </c>
    </row>
    <row r="145" spans="1:6" ht="22.5" outlineLevel="3">
      <c r="A145" s="5" t="s">
        <v>10</v>
      </c>
      <c r="B145" s="6" t="s">
        <v>93</v>
      </c>
      <c r="C145" s="6" t="s">
        <v>126</v>
      </c>
      <c r="D145" s="6" t="s">
        <v>9</v>
      </c>
      <c r="E145" s="13">
        <v>242</v>
      </c>
    </row>
    <row r="146" spans="1:6" outlineLevel="4">
      <c r="A146" s="8" t="s">
        <v>96</v>
      </c>
      <c r="B146" s="6" t="s">
        <v>93</v>
      </c>
      <c r="C146" s="6" t="s">
        <v>126</v>
      </c>
      <c r="D146" s="8"/>
      <c r="E146" s="28">
        <f>E7+E49+E55+E65+E82+E88+E91+E103+E122+E137+E141</f>
        <v>27970.802752000003</v>
      </c>
      <c r="F146" s="19"/>
    </row>
    <row r="147" spans="1:6" ht="12.75" customHeight="1">
      <c r="B147" s="9"/>
      <c r="C147" s="8"/>
    </row>
  </sheetData>
  <mergeCells count="3">
    <mergeCell ref="A4:E4"/>
    <mergeCell ref="A3:E3"/>
    <mergeCell ref="B1:E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6" fitToHeight="0" orientation="portrait" r:id="rId1"/>
  <headerFooter alignWithMargins="0"/>
  <rowBreaks count="2" manualBreakCount="2">
    <brk id="21" max="16383" man="1"/>
    <brk id="2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2016-11-21T07:03:27Z</cp:lastPrinted>
  <dcterms:created xsi:type="dcterms:W3CDTF">2002-03-11T10:22:12Z</dcterms:created>
  <dcterms:modified xsi:type="dcterms:W3CDTF">2016-12-29T13:14:30Z</dcterms:modified>
</cp:coreProperties>
</file>